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tables/table5.xml" ContentType="application/vnd.openxmlformats-officedocument.spreadsheetml.table+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xml"/>
  <Override PartName="/xl/tables/table6.xml" ContentType="application/vnd.openxmlformats-officedocument.spreadsheetml.table+xml"/>
  <Override PartName="/xl/charts/chart6.xml" ContentType="application/vnd.openxmlformats-officedocument.drawingml.chart+xml"/>
  <Override PartName="/xl/theme/themeOverride6.xml" ContentType="application/vnd.openxmlformats-officedocument.themeOverrid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https://cepsthinktank.sharepoint.com/sites/CEPS-IFINetwork/Shared Documents/General/Publications/European Fiscal Monitor/202411 European Fiscal Monitor/Data &amp; Figures/Figures/EFM Figures/"/>
    </mc:Choice>
  </mc:AlternateContent>
  <xr:revisionPtr revIDLastSave="1733" documentId="13_ncr:1_{F06ADC36-DC7B-416B-B87C-988B41B178BB}" xr6:coauthVersionLast="47" xr6:coauthVersionMax="47" xr10:uidLastSave="{2A59712E-2113-4946-A09D-C5B9CCB0F6AD}"/>
  <bookViews>
    <workbookView xWindow="0" yWindow="500" windowWidth="33600" windowHeight="19260" activeTab="3" xr2:uid="{7B9AB22E-33C4-4C60-A568-31DFEA8408B4}"/>
  </bookViews>
  <sheets>
    <sheet name="Real GDP growth (%)_x0009_" sheetId="1" r:id="rId1"/>
    <sheet name="General government primary spen" sheetId="26" r:id="rId2"/>
    <sheet name="Interest expenditure (% of GDP)" sheetId="24" r:id="rId3"/>
    <sheet name="CPI (%)" sheetId="25" r:id="rId4"/>
    <sheet name="General government balance" sheetId="22" r:id="rId5"/>
    <sheet name="Gross public debt on Maastricht" sheetId="23" r:id="rId6"/>
    <sheet name="EU average" sheetId="27" r:id="rId7"/>
  </sheets>
  <definedNames>
    <definedName name="_xlnm._FilterDatabase" localSheetId="3" hidden="1">'CPI (%)'!$A$2:$G$2</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22" l="1"/>
  <c r="BR4" i="27"/>
  <c r="BR8" i="27"/>
  <c r="BO2" i="27"/>
  <c r="BP2" i="27"/>
  <c r="BQ2" i="27"/>
  <c r="BR2" i="27"/>
  <c r="BO3" i="27"/>
  <c r="BP3" i="27"/>
  <c r="BQ3" i="27"/>
  <c r="BR3" i="27"/>
  <c r="BO4" i="27"/>
  <c r="BP4" i="27"/>
  <c r="BQ4" i="27"/>
  <c r="BO5" i="27"/>
  <c r="BP5" i="27"/>
  <c r="BQ5" i="27"/>
  <c r="BR5" i="27"/>
  <c r="BO6" i="27"/>
  <c r="BP6" i="27"/>
  <c r="BQ6" i="27"/>
  <c r="BR6" i="27"/>
  <c r="BO7" i="27"/>
  <c r="BP7" i="27"/>
  <c r="BQ7" i="27"/>
  <c r="BR7" i="27"/>
  <c r="BO8" i="27"/>
  <c r="BP8" i="27"/>
  <c r="BQ8" i="27"/>
  <c r="BO9" i="27"/>
  <c r="BP9" i="27"/>
  <c r="BQ9" i="27"/>
  <c r="BR9" i="27"/>
  <c r="BO10" i="27"/>
  <c r="BP10" i="27"/>
  <c r="BQ10" i="27"/>
  <c r="BR10" i="27"/>
  <c r="BO11" i="27"/>
  <c r="BP11" i="27"/>
  <c r="BQ11" i="27"/>
  <c r="BR11" i="27"/>
  <c r="BO12" i="27"/>
  <c r="BP12" i="27"/>
  <c r="BQ12" i="27"/>
  <c r="BR12" i="27"/>
  <c r="BO13" i="27"/>
  <c r="BP13" i="27"/>
  <c r="BQ13" i="27"/>
  <c r="BR13" i="27"/>
  <c r="BO14" i="27"/>
  <c r="BP14" i="27"/>
  <c r="BQ14" i="27"/>
  <c r="BR14" i="27"/>
  <c r="BO15" i="27"/>
  <c r="BP15" i="27"/>
  <c r="BQ15" i="27"/>
  <c r="BR15" i="27"/>
  <c r="BO16" i="27"/>
  <c r="BP16" i="27"/>
  <c r="BQ16" i="27"/>
  <c r="BR16" i="27"/>
  <c r="BO17" i="27"/>
  <c r="BP17" i="27"/>
  <c r="BQ17" i="27"/>
  <c r="BR17" i="27"/>
  <c r="BO18" i="27"/>
  <c r="BP18" i="27"/>
  <c r="BQ18" i="27"/>
  <c r="BR18" i="27"/>
  <c r="BO19" i="27"/>
  <c r="BP19" i="27"/>
  <c r="BQ19" i="27"/>
  <c r="BR19" i="27"/>
  <c r="BO20" i="27"/>
  <c r="BP20" i="27"/>
  <c r="BQ20" i="27"/>
  <c r="BR20" i="27"/>
  <c r="BO21" i="27"/>
  <c r="BP21" i="27"/>
  <c r="BQ21" i="27"/>
  <c r="BR21" i="27"/>
  <c r="BO22" i="27"/>
  <c r="BP22" i="27"/>
  <c r="BQ22" i="27"/>
  <c r="BR22" i="27"/>
  <c r="BO23" i="27"/>
  <c r="BP23" i="27"/>
  <c r="BQ23" i="27"/>
  <c r="BR23" i="27"/>
  <c r="BO24" i="27"/>
  <c r="BP24" i="27"/>
  <c r="BQ24" i="27"/>
  <c r="BR24" i="27"/>
  <c r="BO25" i="27"/>
  <c r="BP25" i="27"/>
  <c r="BQ25" i="27"/>
  <c r="BR25" i="27"/>
  <c r="BN3" i="27"/>
  <c r="BN4" i="27"/>
  <c r="BN5" i="27"/>
  <c r="BN6" i="27"/>
  <c r="BN27" i="27" s="1"/>
  <c r="BN7" i="27"/>
  <c r="BN8" i="27"/>
  <c r="BN9" i="27"/>
  <c r="BN10" i="27"/>
  <c r="BN11" i="27"/>
  <c r="BN12" i="27"/>
  <c r="BN13" i="27"/>
  <c r="BN14" i="27"/>
  <c r="BN15" i="27"/>
  <c r="BN16" i="27"/>
  <c r="BN17" i="27"/>
  <c r="BN18" i="27"/>
  <c r="BN19" i="27"/>
  <c r="BN20" i="27"/>
  <c r="BN21" i="27"/>
  <c r="BN22" i="27"/>
  <c r="BN23" i="27"/>
  <c r="BN24" i="27"/>
  <c r="BN25" i="27"/>
  <c r="BN2" i="27"/>
  <c r="E4" i="27"/>
  <c r="F4" i="27"/>
  <c r="G4" i="27"/>
  <c r="H4" i="27"/>
  <c r="I4" i="27"/>
  <c r="E5" i="27"/>
  <c r="F5" i="27"/>
  <c r="G5" i="27"/>
  <c r="H5" i="27"/>
  <c r="I5" i="27"/>
  <c r="E6" i="27"/>
  <c r="F6" i="27"/>
  <c r="G6" i="27"/>
  <c r="H6" i="27"/>
  <c r="I6" i="27"/>
  <c r="E7" i="27"/>
  <c r="F7" i="27"/>
  <c r="G7" i="27"/>
  <c r="H7" i="27"/>
  <c r="I7" i="27"/>
  <c r="E8" i="27"/>
  <c r="F8" i="27"/>
  <c r="G8" i="27"/>
  <c r="H8" i="27"/>
  <c r="I8" i="27"/>
  <c r="E9" i="27"/>
  <c r="L10" i="27" s="1"/>
  <c r="F9" i="27"/>
  <c r="M10" i="27" s="1"/>
  <c r="G9" i="27"/>
  <c r="N10" i="27" s="1"/>
  <c r="H9" i="27"/>
  <c r="O10" i="27" s="1"/>
  <c r="I9" i="27"/>
  <c r="P10" i="27" s="1"/>
  <c r="E10" i="27"/>
  <c r="L9" i="27" s="1"/>
  <c r="F10" i="27"/>
  <c r="M9" i="27" s="1"/>
  <c r="G10" i="27"/>
  <c r="N9" i="27" s="1"/>
  <c r="H10" i="27"/>
  <c r="O9" i="27" s="1"/>
  <c r="I10" i="27"/>
  <c r="P9" i="27" s="1"/>
  <c r="E11" i="27"/>
  <c r="L11" i="27" s="1"/>
  <c r="F11" i="27"/>
  <c r="G11" i="27"/>
  <c r="H11" i="27"/>
  <c r="I11" i="27"/>
  <c r="E12" i="27"/>
  <c r="L18" i="27" s="1"/>
  <c r="F12" i="27"/>
  <c r="M18" i="27" s="1"/>
  <c r="G12" i="27"/>
  <c r="N18" i="27" s="1"/>
  <c r="H12" i="27"/>
  <c r="O18" i="27" s="1"/>
  <c r="I12" i="27"/>
  <c r="P18" i="27" s="1"/>
  <c r="E13" i="27"/>
  <c r="L12" i="27" s="1"/>
  <c r="F13" i="27"/>
  <c r="M12" i="27" s="1"/>
  <c r="G13" i="27"/>
  <c r="N12" i="27" s="1"/>
  <c r="H13" i="27"/>
  <c r="O12" i="27" s="1"/>
  <c r="I13" i="27"/>
  <c r="P12" i="27" s="1"/>
  <c r="E14" i="27"/>
  <c r="L13" i="27" s="1"/>
  <c r="F14" i="27"/>
  <c r="M13" i="27" s="1"/>
  <c r="G14" i="27"/>
  <c r="N13" i="27" s="1"/>
  <c r="H14" i="27"/>
  <c r="O13" i="27" s="1"/>
  <c r="I14" i="27"/>
  <c r="P13" i="27" s="1"/>
  <c r="E15" i="27"/>
  <c r="F15" i="27"/>
  <c r="G15" i="27"/>
  <c r="H15" i="27"/>
  <c r="I15" i="27"/>
  <c r="E16" i="27"/>
  <c r="L14" i="27" s="1"/>
  <c r="F16" i="27"/>
  <c r="M14" i="27" s="1"/>
  <c r="G16" i="27"/>
  <c r="N14" i="27" s="1"/>
  <c r="H16" i="27"/>
  <c r="O14" i="27" s="1"/>
  <c r="I16" i="27"/>
  <c r="P14" i="27" s="1"/>
  <c r="E17" i="27"/>
  <c r="L16" i="27" s="1"/>
  <c r="F17" i="27"/>
  <c r="M16" i="27" s="1"/>
  <c r="G17" i="27"/>
  <c r="N16" i="27" s="1"/>
  <c r="H17" i="27"/>
  <c r="O16" i="27" s="1"/>
  <c r="I17" i="27"/>
  <c r="P16" i="27" s="1"/>
  <c r="E18" i="27"/>
  <c r="L17" i="27" s="1"/>
  <c r="F18" i="27"/>
  <c r="M17" i="27" s="1"/>
  <c r="G18" i="27"/>
  <c r="N17" i="27" s="1"/>
  <c r="H18" i="27"/>
  <c r="O17" i="27" s="1"/>
  <c r="I18" i="27"/>
  <c r="P17" i="27" s="1"/>
  <c r="E19" i="27"/>
  <c r="L19" i="27" s="1"/>
  <c r="F19" i="27"/>
  <c r="G19" i="27"/>
  <c r="H19" i="27"/>
  <c r="I19" i="27"/>
  <c r="E20" i="27"/>
  <c r="L20" i="27" s="1"/>
  <c r="F20" i="27"/>
  <c r="G20" i="27"/>
  <c r="H20" i="27"/>
  <c r="I20" i="27"/>
  <c r="E21" i="27"/>
  <c r="L22" i="27" s="1"/>
  <c r="F21" i="27"/>
  <c r="M22" i="27" s="1"/>
  <c r="G21" i="27"/>
  <c r="N22" i="27" s="1"/>
  <c r="H21" i="27"/>
  <c r="O22" i="27" s="1"/>
  <c r="I21" i="27"/>
  <c r="P22" i="27" s="1"/>
  <c r="E22" i="27"/>
  <c r="L21" i="27" s="1"/>
  <c r="F22" i="27"/>
  <c r="M21" i="27" s="1"/>
  <c r="G22" i="27"/>
  <c r="N21" i="27" s="1"/>
  <c r="H22" i="27"/>
  <c r="O21" i="27" s="1"/>
  <c r="I22" i="27"/>
  <c r="P21" i="27" s="1"/>
  <c r="E23" i="27"/>
  <c r="F23" i="27"/>
  <c r="G23" i="27"/>
  <c r="H23" i="27"/>
  <c r="I23" i="27"/>
  <c r="E24" i="27"/>
  <c r="F24" i="27"/>
  <c r="G24" i="27"/>
  <c r="H24" i="27"/>
  <c r="I24" i="27"/>
  <c r="E25" i="27"/>
  <c r="F25" i="27"/>
  <c r="G25" i="27"/>
  <c r="H25" i="27"/>
  <c r="I25" i="27"/>
  <c r="E26" i="27"/>
  <c r="L26" i="27" s="1"/>
  <c r="F26" i="27"/>
  <c r="G26" i="27"/>
  <c r="H26" i="27"/>
  <c r="I26" i="27"/>
  <c r="E27" i="27"/>
  <c r="L28" i="27" s="1"/>
  <c r="F27" i="27"/>
  <c r="M28" i="27" s="1"/>
  <c r="G27" i="27"/>
  <c r="N28" i="27" s="1"/>
  <c r="H27" i="27"/>
  <c r="O28" i="27" s="1"/>
  <c r="I27" i="27"/>
  <c r="P28" i="27" s="1"/>
  <c r="E28" i="27"/>
  <c r="L29" i="27" s="1"/>
  <c r="F28" i="27"/>
  <c r="M29" i="27" s="1"/>
  <c r="G28" i="27"/>
  <c r="N29" i="27" s="1"/>
  <c r="H28" i="27"/>
  <c r="O29" i="27" s="1"/>
  <c r="I28" i="27"/>
  <c r="P29" i="27" s="1"/>
  <c r="E29" i="27"/>
  <c r="L27" i="27" s="1"/>
  <c r="F29" i="27"/>
  <c r="M27" i="27" s="1"/>
  <c r="G29" i="27"/>
  <c r="N27" i="27" s="1"/>
  <c r="H29" i="27"/>
  <c r="O27" i="27" s="1"/>
  <c r="I29" i="27"/>
  <c r="P27" i="27" s="1"/>
  <c r="D5" i="27"/>
  <c r="D6" i="27"/>
  <c r="D7" i="27"/>
  <c r="D8" i="27"/>
  <c r="D9" i="27"/>
  <c r="D10" i="27"/>
  <c r="D11" i="27"/>
  <c r="D12" i="27"/>
  <c r="D13" i="27"/>
  <c r="D14" i="27"/>
  <c r="D15" i="27"/>
  <c r="D16" i="27"/>
  <c r="D17" i="27"/>
  <c r="D18" i="27"/>
  <c r="D19" i="27"/>
  <c r="D20" i="27"/>
  <c r="D21" i="27"/>
  <c r="D22" i="27"/>
  <c r="D23" i="27"/>
  <c r="D24" i="27"/>
  <c r="D25" i="27"/>
  <c r="D26" i="27"/>
  <c r="D27" i="27"/>
  <c r="D28" i="27"/>
  <c r="D29" i="27"/>
  <c r="D4" i="27"/>
  <c r="T4" i="27"/>
  <c r="U4" i="27"/>
  <c r="V4" i="27"/>
  <c r="W4" i="27"/>
  <c r="X4" i="27"/>
  <c r="T5" i="27"/>
  <c r="U5" i="27"/>
  <c r="V5" i="27"/>
  <c r="W5" i="27"/>
  <c r="X5" i="27"/>
  <c r="T6" i="27"/>
  <c r="U6" i="27"/>
  <c r="V6" i="27"/>
  <c r="W6" i="27"/>
  <c r="X6" i="27"/>
  <c r="T7" i="27"/>
  <c r="U7" i="27"/>
  <c r="V7" i="27"/>
  <c r="W7" i="27"/>
  <c r="X7" i="27"/>
  <c r="T8" i="27"/>
  <c r="U8" i="27"/>
  <c r="V8" i="27"/>
  <c r="W8" i="27"/>
  <c r="X8" i="27"/>
  <c r="T9" i="27"/>
  <c r="U9" i="27"/>
  <c r="V9" i="27"/>
  <c r="W9" i="27"/>
  <c r="X9" i="27"/>
  <c r="T10" i="27"/>
  <c r="U10" i="27"/>
  <c r="V10" i="27"/>
  <c r="W10" i="27"/>
  <c r="X10" i="27"/>
  <c r="T11" i="27"/>
  <c r="U11" i="27"/>
  <c r="V11" i="27"/>
  <c r="W11" i="27"/>
  <c r="X11" i="27"/>
  <c r="T12" i="27"/>
  <c r="U12" i="27"/>
  <c r="V12" i="27"/>
  <c r="W12" i="27"/>
  <c r="X12" i="27"/>
  <c r="T13" i="27"/>
  <c r="U13" i="27"/>
  <c r="V13" i="27"/>
  <c r="W13" i="27"/>
  <c r="X13" i="27"/>
  <c r="T14" i="27"/>
  <c r="U14" i="27"/>
  <c r="V14" i="27"/>
  <c r="W14" i="27"/>
  <c r="X14" i="27"/>
  <c r="T15" i="27"/>
  <c r="U15" i="27"/>
  <c r="V15" i="27"/>
  <c r="W15" i="27"/>
  <c r="X15" i="27"/>
  <c r="T16" i="27"/>
  <c r="U16" i="27"/>
  <c r="V16" i="27"/>
  <c r="W16" i="27"/>
  <c r="X16" i="27"/>
  <c r="T17" i="27"/>
  <c r="U17" i="27"/>
  <c r="V17" i="27"/>
  <c r="W17" i="27"/>
  <c r="X17" i="27"/>
  <c r="T18" i="27"/>
  <c r="U18" i="27"/>
  <c r="V18" i="27"/>
  <c r="W18" i="27"/>
  <c r="X18" i="27"/>
  <c r="T19" i="27"/>
  <c r="U19" i="27"/>
  <c r="V19" i="27"/>
  <c r="W19" i="27"/>
  <c r="X19" i="27"/>
  <c r="T20" i="27"/>
  <c r="U20" i="27"/>
  <c r="V20" i="27"/>
  <c r="W20" i="27"/>
  <c r="X20" i="27"/>
  <c r="T21" i="27"/>
  <c r="U21" i="27"/>
  <c r="V21" i="27"/>
  <c r="W21" i="27"/>
  <c r="X21" i="27"/>
  <c r="T22" i="27"/>
  <c r="U22" i="27"/>
  <c r="V22" i="27"/>
  <c r="W22" i="27"/>
  <c r="X22" i="27"/>
  <c r="T23" i="27"/>
  <c r="U23" i="27"/>
  <c r="V23" i="27"/>
  <c r="W23" i="27"/>
  <c r="X23" i="27"/>
  <c r="T24" i="27"/>
  <c r="U24" i="27"/>
  <c r="V24" i="27"/>
  <c r="W24" i="27"/>
  <c r="X24" i="27"/>
  <c r="T25" i="27"/>
  <c r="U25" i="27"/>
  <c r="V25" i="27"/>
  <c r="W25" i="27"/>
  <c r="X25" i="27"/>
  <c r="T26" i="27"/>
  <c r="U26" i="27"/>
  <c r="V26" i="27"/>
  <c r="W26" i="27"/>
  <c r="X26" i="27"/>
  <c r="T27" i="27"/>
  <c r="U27" i="27"/>
  <c r="V27" i="27"/>
  <c r="W27" i="27"/>
  <c r="X27" i="27"/>
  <c r="T28" i="27"/>
  <c r="U28" i="27"/>
  <c r="V28" i="27"/>
  <c r="W28" i="27"/>
  <c r="X28" i="27"/>
  <c r="T29" i="27"/>
  <c r="U29" i="27"/>
  <c r="V29" i="27"/>
  <c r="W29" i="27"/>
  <c r="X29" i="27"/>
  <c r="AW29" i="27"/>
  <c r="AA19" i="27"/>
  <c r="BO27" i="27" l="1"/>
  <c r="BP27" i="27"/>
  <c r="AO4" i="27"/>
  <c r="AW4" i="27" s="1"/>
  <c r="AP4" i="27"/>
  <c r="AX4" i="27" s="1"/>
  <c r="AQ4" i="27"/>
  <c r="AY4" i="27" s="1"/>
  <c r="AR4" i="27"/>
  <c r="AZ4" i="27" s="1"/>
  <c r="AS4" i="27"/>
  <c r="BA4" i="27" s="1"/>
  <c r="AO5" i="27"/>
  <c r="AW5" i="27" s="1"/>
  <c r="AP5" i="27"/>
  <c r="AX5" i="27" s="1"/>
  <c r="AQ5" i="27"/>
  <c r="AY5" i="27" s="1"/>
  <c r="AR5" i="27"/>
  <c r="AZ5" i="27" s="1"/>
  <c r="AS5" i="27"/>
  <c r="BA5" i="27" s="1"/>
  <c r="AO6" i="27"/>
  <c r="AW6" i="27" s="1"/>
  <c r="AP6" i="27"/>
  <c r="AX6" i="27" s="1"/>
  <c r="AQ6" i="27"/>
  <c r="AY6" i="27" s="1"/>
  <c r="AR6" i="27"/>
  <c r="AZ6" i="27" s="1"/>
  <c r="AS6" i="27"/>
  <c r="BA6" i="27" s="1"/>
  <c r="AO7" i="27"/>
  <c r="AW7" i="27" s="1"/>
  <c r="AP7" i="27"/>
  <c r="AX7" i="27" s="1"/>
  <c r="AQ7" i="27"/>
  <c r="AY7" i="27" s="1"/>
  <c r="AR7" i="27"/>
  <c r="AZ7" i="27" s="1"/>
  <c r="AS7" i="27"/>
  <c r="BA7" i="27" s="1"/>
  <c r="AO8" i="27"/>
  <c r="AW8" i="27" s="1"/>
  <c r="AP8" i="27"/>
  <c r="AX8" i="27" s="1"/>
  <c r="AQ8" i="27"/>
  <c r="AY8" i="27" s="1"/>
  <c r="AR8" i="27"/>
  <c r="AZ8" i="27" s="1"/>
  <c r="AS8" i="27"/>
  <c r="BA8" i="27" s="1"/>
  <c r="AO9" i="27"/>
  <c r="AW9" i="27" s="1"/>
  <c r="AP9" i="27"/>
  <c r="AX9" i="27" s="1"/>
  <c r="AQ9" i="27"/>
  <c r="AY9" i="27" s="1"/>
  <c r="AR9" i="27"/>
  <c r="AZ9" i="27" s="1"/>
  <c r="AS9" i="27"/>
  <c r="BA9" i="27" s="1"/>
  <c r="AO10" i="27"/>
  <c r="AW10" i="27" s="1"/>
  <c r="AP10" i="27"/>
  <c r="AX10" i="27" s="1"/>
  <c r="AQ10" i="27"/>
  <c r="AY10" i="27" s="1"/>
  <c r="AR10" i="27"/>
  <c r="AZ10" i="27" s="1"/>
  <c r="AS10" i="27"/>
  <c r="BA10" i="27" s="1"/>
  <c r="AO11" i="27"/>
  <c r="AW11" i="27" s="1"/>
  <c r="AP11" i="27"/>
  <c r="AX11" i="27" s="1"/>
  <c r="AQ11" i="27"/>
  <c r="AY11" i="27" s="1"/>
  <c r="AR11" i="27"/>
  <c r="AZ11" i="27" s="1"/>
  <c r="AS11" i="27"/>
  <c r="BA11" i="27" s="1"/>
  <c r="AO12" i="27"/>
  <c r="AW12" i="27" s="1"/>
  <c r="AP12" i="27"/>
  <c r="AX12" i="27" s="1"/>
  <c r="AQ12" i="27"/>
  <c r="AY12" i="27" s="1"/>
  <c r="AR12" i="27"/>
  <c r="AZ12" i="27" s="1"/>
  <c r="AS12" i="27"/>
  <c r="BA12" i="27" s="1"/>
  <c r="AO13" i="27"/>
  <c r="AW13" i="27" s="1"/>
  <c r="AP13" i="27"/>
  <c r="AX13" i="27" s="1"/>
  <c r="AQ13" i="27"/>
  <c r="AY13" i="27" s="1"/>
  <c r="AR13" i="27"/>
  <c r="AZ13" i="27" s="1"/>
  <c r="AS13" i="27"/>
  <c r="BA13" i="27" s="1"/>
  <c r="AO14" i="27"/>
  <c r="AW14" i="27" s="1"/>
  <c r="AP14" i="27"/>
  <c r="AX14" i="27" s="1"/>
  <c r="AQ14" i="27"/>
  <c r="AY14" i="27" s="1"/>
  <c r="AR14" i="27"/>
  <c r="AZ14" i="27" s="1"/>
  <c r="AS14" i="27"/>
  <c r="BA14" i="27" s="1"/>
  <c r="AO15" i="27"/>
  <c r="AW15" i="27" s="1"/>
  <c r="AP15" i="27"/>
  <c r="AX15" i="27" s="1"/>
  <c r="AQ15" i="27"/>
  <c r="AY15" i="27" s="1"/>
  <c r="AR15" i="27"/>
  <c r="AZ15" i="27" s="1"/>
  <c r="AS15" i="27"/>
  <c r="BA15" i="27" s="1"/>
  <c r="AO16" i="27"/>
  <c r="AW16" i="27" s="1"/>
  <c r="AP16" i="27"/>
  <c r="AX16" i="27" s="1"/>
  <c r="AQ16" i="27"/>
  <c r="AY16" i="27" s="1"/>
  <c r="AR16" i="27"/>
  <c r="AZ16" i="27" s="1"/>
  <c r="AS16" i="27"/>
  <c r="BA16" i="27" s="1"/>
  <c r="AO17" i="27"/>
  <c r="AW17" i="27" s="1"/>
  <c r="AP17" i="27"/>
  <c r="AX17" i="27" s="1"/>
  <c r="AQ17" i="27"/>
  <c r="AY17" i="27" s="1"/>
  <c r="AR17" i="27"/>
  <c r="AZ17" i="27" s="1"/>
  <c r="AS17" i="27"/>
  <c r="BA17" i="27" s="1"/>
  <c r="AO18" i="27"/>
  <c r="AW18" i="27" s="1"/>
  <c r="AP18" i="27"/>
  <c r="AX18" i="27" s="1"/>
  <c r="AQ18" i="27"/>
  <c r="AY18" i="27" s="1"/>
  <c r="AR18" i="27"/>
  <c r="AZ18" i="27" s="1"/>
  <c r="AS18" i="27"/>
  <c r="BA18" i="27" s="1"/>
  <c r="AO19" i="27"/>
  <c r="AW19" i="27" s="1"/>
  <c r="AP19" i="27"/>
  <c r="AX19" i="27" s="1"/>
  <c r="AQ19" i="27"/>
  <c r="AY19" i="27" s="1"/>
  <c r="AR19" i="27"/>
  <c r="AZ19" i="27" s="1"/>
  <c r="AS19" i="27"/>
  <c r="BA19" i="27" s="1"/>
  <c r="AO20" i="27"/>
  <c r="AW20" i="27" s="1"/>
  <c r="AP20" i="27"/>
  <c r="AX20" i="27" s="1"/>
  <c r="AQ20" i="27"/>
  <c r="AY20" i="27" s="1"/>
  <c r="AR20" i="27"/>
  <c r="AZ20" i="27" s="1"/>
  <c r="AS20" i="27"/>
  <c r="BA20" i="27" s="1"/>
  <c r="AO21" i="27"/>
  <c r="AW21" i="27" s="1"/>
  <c r="AP21" i="27"/>
  <c r="AX21" i="27" s="1"/>
  <c r="AQ21" i="27"/>
  <c r="AY21" i="27" s="1"/>
  <c r="AR21" i="27"/>
  <c r="AZ21" i="27" s="1"/>
  <c r="AS21" i="27"/>
  <c r="BA21" i="27" s="1"/>
  <c r="AO22" i="27"/>
  <c r="AW22" i="27" s="1"/>
  <c r="AP22" i="27"/>
  <c r="AX22" i="27" s="1"/>
  <c r="AQ22" i="27"/>
  <c r="AY22" i="27" s="1"/>
  <c r="AR22" i="27"/>
  <c r="AZ22" i="27" s="1"/>
  <c r="AS22" i="27"/>
  <c r="BA22" i="27" s="1"/>
  <c r="AO23" i="27"/>
  <c r="AW23" i="27" s="1"/>
  <c r="AP23" i="27"/>
  <c r="AX23" i="27" s="1"/>
  <c r="AQ23" i="27"/>
  <c r="AY23" i="27" s="1"/>
  <c r="AR23" i="27"/>
  <c r="AZ23" i="27" s="1"/>
  <c r="AS23" i="27"/>
  <c r="BA23" i="27" s="1"/>
  <c r="AO24" i="27"/>
  <c r="AW24" i="27" s="1"/>
  <c r="AP24" i="27"/>
  <c r="AX24" i="27" s="1"/>
  <c r="AQ24" i="27"/>
  <c r="AY24" i="27" s="1"/>
  <c r="AR24" i="27"/>
  <c r="AZ24" i="27" s="1"/>
  <c r="AS24" i="27"/>
  <c r="BA24" i="27" s="1"/>
  <c r="AO25" i="27"/>
  <c r="AW25" i="27" s="1"/>
  <c r="AP25" i="27"/>
  <c r="AX25" i="27" s="1"/>
  <c r="AQ25" i="27"/>
  <c r="AY25" i="27" s="1"/>
  <c r="AR25" i="27"/>
  <c r="AZ25" i="27" s="1"/>
  <c r="AS25" i="27"/>
  <c r="BA25" i="27" s="1"/>
  <c r="AO26" i="27"/>
  <c r="AW26" i="27" s="1"/>
  <c r="AP26" i="27"/>
  <c r="AX26" i="27" s="1"/>
  <c r="AQ26" i="27"/>
  <c r="AY26" i="27" s="1"/>
  <c r="AR26" i="27"/>
  <c r="AZ26" i="27" s="1"/>
  <c r="AS26" i="27"/>
  <c r="BA26" i="27" s="1"/>
  <c r="AO27" i="27"/>
  <c r="AW27" i="27" s="1"/>
  <c r="AP27" i="27"/>
  <c r="AX27" i="27" s="1"/>
  <c r="AQ27" i="27"/>
  <c r="AY27" i="27" s="1"/>
  <c r="AR27" i="27"/>
  <c r="AZ27" i="27" s="1"/>
  <c r="AS27" i="27"/>
  <c r="BA27" i="27" s="1"/>
  <c r="AO28" i="27"/>
  <c r="AW28" i="27" s="1"/>
  <c r="AP28" i="27"/>
  <c r="AX28" i="27" s="1"/>
  <c r="AQ28" i="27"/>
  <c r="AY28" i="27" s="1"/>
  <c r="AR28" i="27"/>
  <c r="AZ28" i="27" s="1"/>
  <c r="AS28" i="27"/>
  <c r="BA28" i="27" s="1"/>
  <c r="AX29" i="27"/>
  <c r="AY29" i="27"/>
  <c r="AZ29" i="27"/>
  <c r="BA29" i="27"/>
  <c r="AO30" i="27"/>
  <c r="AP30" i="27"/>
  <c r="AQ30" i="27"/>
  <c r="AR30" i="27"/>
  <c r="AS30" i="27"/>
  <c r="AN5" i="27"/>
  <c r="AN6" i="27"/>
  <c r="AN7" i="27"/>
  <c r="AN8" i="27"/>
  <c r="AN9" i="27"/>
  <c r="AN10" i="27"/>
  <c r="AN11" i="27"/>
  <c r="AN12" i="27"/>
  <c r="AN13" i="27"/>
  <c r="AN14" i="27"/>
  <c r="AN15" i="27"/>
  <c r="AN16" i="27"/>
  <c r="AN17" i="27"/>
  <c r="AN18" i="27"/>
  <c r="AN19" i="27"/>
  <c r="AN20" i="27"/>
  <c r="AN21" i="27"/>
  <c r="AN22" i="27"/>
  <c r="AN23" i="27"/>
  <c r="AN24" i="27"/>
  <c r="AN25" i="27"/>
  <c r="AN26" i="27"/>
  <c r="AN27" i="27"/>
  <c r="AN28" i="27"/>
  <c r="AN29" i="27"/>
  <c r="AN30" i="27"/>
  <c r="AN4" i="27"/>
  <c r="AA30" i="27"/>
  <c r="AA4" i="27"/>
  <c r="AB4" i="27"/>
  <c r="AC4" i="27"/>
  <c r="AD4" i="27"/>
  <c r="AE4" i="27"/>
  <c r="AA5" i="27"/>
  <c r="AB5" i="27"/>
  <c r="AC5" i="27"/>
  <c r="AD5" i="27"/>
  <c r="AE5" i="27"/>
  <c r="AA6" i="27"/>
  <c r="AB6" i="27"/>
  <c r="AC6" i="27"/>
  <c r="AD6" i="27"/>
  <c r="AA7" i="27"/>
  <c r="AB7" i="27"/>
  <c r="AC7" i="27"/>
  <c r="AD7" i="27"/>
  <c r="AE7" i="27"/>
  <c r="AA8" i="27"/>
  <c r="AB8" i="27"/>
  <c r="AC8" i="27"/>
  <c r="AD8" i="27"/>
  <c r="AE8" i="27"/>
  <c r="AA9" i="27"/>
  <c r="AB9" i="27"/>
  <c r="AC9" i="27"/>
  <c r="AD9" i="27"/>
  <c r="AE9" i="27"/>
  <c r="AA10" i="27"/>
  <c r="AB10" i="27"/>
  <c r="AC10" i="27"/>
  <c r="AD10" i="27"/>
  <c r="AE10" i="27"/>
  <c r="AA11" i="27"/>
  <c r="AB11" i="27"/>
  <c r="AC11" i="27"/>
  <c r="AD11" i="27"/>
  <c r="AE11" i="27"/>
  <c r="AA12" i="27"/>
  <c r="AB12" i="27"/>
  <c r="AC12" i="27"/>
  <c r="AD12" i="27"/>
  <c r="AE12" i="27"/>
  <c r="AA13" i="27"/>
  <c r="AB13" i="27"/>
  <c r="AC13" i="27"/>
  <c r="AD13" i="27"/>
  <c r="AE13" i="27"/>
  <c r="AA14" i="27"/>
  <c r="AB14" i="27"/>
  <c r="AC14" i="27"/>
  <c r="AD14" i="27"/>
  <c r="AE14" i="27"/>
  <c r="AA15" i="27"/>
  <c r="AB15" i="27"/>
  <c r="AC15" i="27"/>
  <c r="AD15" i="27"/>
  <c r="AE15" i="27"/>
  <c r="AA16" i="27"/>
  <c r="AB16" i="27"/>
  <c r="AC16" i="27"/>
  <c r="AD16" i="27"/>
  <c r="AE16" i="27"/>
  <c r="AA17" i="27"/>
  <c r="AB17" i="27"/>
  <c r="AC17" i="27"/>
  <c r="AD17" i="27"/>
  <c r="AE17" i="27"/>
  <c r="AA18" i="27"/>
  <c r="AB18" i="27"/>
  <c r="AC18" i="27"/>
  <c r="AD18" i="27"/>
  <c r="AE18" i="27"/>
  <c r="AB19" i="27"/>
  <c r="AC19" i="27"/>
  <c r="AD19" i="27"/>
  <c r="AE19" i="27"/>
  <c r="AA20" i="27"/>
  <c r="AB20" i="27"/>
  <c r="AC20" i="27"/>
  <c r="AD20" i="27"/>
  <c r="AE20" i="27"/>
  <c r="AA21" i="27"/>
  <c r="AB21" i="27"/>
  <c r="AC21" i="27"/>
  <c r="AD21" i="27"/>
  <c r="AE21" i="27"/>
  <c r="AA22" i="27"/>
  <c r="AB22" i="27"/>
  <c r="AC22" i="27"/>
  <c r="AD22" i="27"/>
  <c r="AE22" i="27"/>
  <c r="AA23" i="27"/>
  <c r="AB23" i="27"/>
  <c r="AC23" i="27"/>
  <c r="AD23" i="27"/>
  <c r="AE23" i="27"/>
  <c r="AA24" i="27"/>
  <c r="AB24" i="27"/>
  <c r="AC24" i="27"/>
  <c r="AD24" i="27"/>
  <c r="AE24" i="27"/>
  <c r="AA25" i="27"/>
  <c r="AB25" i="27"/>
  <c r="AC25" i="27"/>
  <c r="AD25" i="27"/>
  <c r="AE25" i="27"/>
  <c r="AA26" i="27"/>
  <c r="AB26" i="27"/>
  <c r="AC26" i="27"/>
  <c r="AD26" i="27"/>
  <c r="AE26" i="27"/>
  <c r="AA27" i="27"/>
  <c r="AB27" i="27"/>
  <c r="AC27" i="27"/>
  <c r="AD27" i="27"/>
  <c r="AE27" i="27"/>
  <c r="AA28" i="27"/>
  <c r="AB28" i="27"/>
  <c r="AC28" i="27"/>
  <c r="AD28" i="27"/>
  <c r="AE28" i="27"/>
  <c r="AA29" i="27"/>
  <c r="AB29" i="27"/>
  <c r="AC29" i="27"/>
  <c r="AD29" i="27"/>
  <c r="AE29" i="27"/>
  <c r="S5" i="27"/>
  <c r="S6" i="27"/>
  <c r="S7" i="27"/>
  <c r="S8" i="27"/>
  <c r="S9" i="27"/>
  <c r="S10" i="27"/>
  <c r="S11" i="27"/>
  <c r="S12" i="27"/>
  <c r="S13" i="27"/>
  <c r="S14" i="27"/>
  <c r="S15" i="27"/>
  <c r="S16" i="27"/>
  <c r="S17" i="27"/>
  <c r="S18" i="27"/>
  <c r="S19" i="27"/>
  <c r="S20" i="27"/>
  <c r="S21" i="27"/>
  <c r="S22" i="27"/>
  <c r="S23" i="27"/>
  <c r="S24" i="27"/>
  <c r="S25" i="27"/>
  <c r="S26" i="27"/>
  <c r="S27" i="27"/>
  <c r="S28" i="27"/>
  <c r="S29" i="27"/>
  <c r="S4" i="27"/>
  <c r="P8" i="27"/>
  <c r="P20" i="27"/>
  <c r="P23" i="27"/>
  <c r="N23" i="27"/>
  <c r="O23" i="27"/>
  <c r="P26" i="27"/>
  <c r="O26" i="27"/>
  <c r="N26" i="27"/>
  <c r="M26" i="27"/>
  <c r="P25" i="27"/>
  <c r="O25" i="27"/>
  <c r="N25" i="27"/>
  <c r="M25" i="27"/>
  <c r="L25" i="27"/>
  <c r="P24" i="27"/>
  <c r="O24" i="27"/>
  <c r="N24" i="27"/>
  <c r="M24" i="27"/>
  <c r="L24" i="27"/>
  <c r="M23" i="27"/>
  <c r="L23" i="27"/>
  <c r="O20" i="27"/>
  <c r="N20" i="27"/>
  <c r="M20" i="27"/>
  <c r="P19" i="27"/>
  <c r="O19" i="27"/>
  <c r="N19" i="27"/>
  <c r="M19" i="27"/>
  <c r="P15" i="27"/>
  <c r="O15" i="27"/>
  <c r="N15" i="27"/>
  <c r="M15" i="27"/>
  <c r="L15" i="27"/>
  <c r="P11" i="27"/>
  <c r="O11" i="27"/>
  <c r="N11" i="27"/>
  <c r="M11" i="27"/>
  <c r="O8" i="27"/>
  <c r="N8" i="27"/>
  <c r="M8" i="27"/>
  <c r="L8" i="27"/>
  <c r="P7" i="27"/>
  <c r="O7" i="27"/>
  <c r="N7" i="27"/>
  <c r="M7" i="27"/>
  <c r="L7" i="27"/>
  <c r="P6" i="27"/>
  <c r="O6" i="27"/>
  <c r="N6" i="27"/>
  <c r="M6" i="27"/>
  <c r="L6" i="27"/>
  <c r="P5" i="27"/>
  <c r="N5" i="27"/>
  <c r="M5" i="27"/>
  <c r="M4" i="27"/>
  <c r="O4" i="27"/>
  <c r="P4" i="27"/>
  <c r="L4" i="27"/>
  <c r="BR27" i="27" l="1"/>
  <c r="BQ27" i="27"/>
  <c r="AW31" i="27"/>
  <c r="BA31" i="27"/>
  <c r="V31" i="27"/>
  <c r="AD31" i="27"/>
  <c r="AC31" i="27"/>
  <c r="AA31" i="27"/>
  <c r="AB31" i="27"/>
  <c r="U31" i="27"/>
  <c r="T31" i="27"/>
  <c r="X31" i="27"/>
  <c r="W31" i="27"/>
  <c r="G31" i="27"/>
  <c r="M31" i="27"/>
  <c r="F31" i="27"/>
  <c r="I31" i="27"/>
  <c r="H31" i="27"/>
  <c r="E31" i="27"/>
  <c r="AS31" i="27"/>
  <c r="AR31" i="27"/>
  <c r="AP31" i="27"/>
  <c r="AO31" i="27"/>
  <c r="AQ31" i="27"/>
  <c r="N4" i="27"/>
  <c r="N31" i="27" s="1"/>
  <c r="L5" i="27"/>
  <c r="L31" i="27" s="1"/>
  <c r="AE6" i="27"/>
  <c r="AE31" i="27" s="1"/>
  <c r="P31" i="27"/>
  <c r="O5" i="27"/>
  <c r="O31" i="27" s="1"/>
  <c r="AZ31" i="27"/>
  <c r="AY31" i="27"/>
  <c r="AX31" i="27"/>
</calcChain>
</file>

<file path=xl/sharedStrings.xml><?xml version="1.0" encoding="utf-8"?>
<sst xmlns="http://schemas.openxmlformats.org/spreadsheetml/2006/main" count="729" uniqueCount="105">
  <si>
    <t>Column1</t>
  </si>
  <si>
    <t>Column2</t>
  </si>
  <si>
    <t>Forecast (2024)</t>
  </si>
  <si>
    <t>Forecast (2025)</t>
  </si>
  <si>
    <t>Forecast (2026)</t>
  </si>
  <si>
    <t>Forecast (2027)</t>
  </si>
  <si>
    <t>Forecast (2028)</t>
  </si>
  <si>
    <t>Forecast Source</t>
  </si>
  <si>
    <t>Estonia</t>
  </si>
  <si>
    <t>EE</t>
  </si>
  <si>
    <t>Gov</t>
  </si>
  <si>
    <t>Austria</t>
  </si>
  <si>
    <t>AT</t>
  </si>
  <si>
    <t>IFI</t>
  </si>
  <si>
    <t>Bulgaria</t>
  </si>
  <si>
    <t>BG</t>
  </si>
  <si>
    <t>Germany</t>
  </si>
  <si>
    <t>DE</t>
  </si>
  <si>
    <t>Finland</t>
  </si>
  <si>
    <t>FI</t>
  </si>
  <si>
    <t>N/A</t>
  </si>
  <si>
    <t>Netherlands</t>
  </si>
  <si>
    <t>NL</t>
  </si>
  <si>
    <t>Hungary</t>
  </si>
  <si>
    <t>HU</t>
  </si>
  <si>
    <t>Italy</t>
  </si>
  <si>
    <t>IT</t>
  </si>
  <si>
    <t>Belgium</t>
  </si>
  <si>
    <t>BE</t>
  </si>
  <si>
    <t>Czechia</t>
  </si>
  <si>
    <t>CZ</t>
  </si>
  <si>
    <t>France</t>
  </si>
  <si>
    <t>FR</t>
  </si>
  <si>
    <t>Latvia</t>
  </si>
  <si>
    <t>LV</t>
  </si>
  <si>
    <t>Luxembourg</t>
  </si>
  <si>
    <t>LU</t>
  </si>
  <si>
    <t>Portugal</t>
  </si>
  <si>
    <t>PT</t>
  </si>
  <si>
    <t>Slovakia</t>
  </si>
  <si>
    <t>SK</t>
  </si>
  <si>
    <t>Greece</t>
  </si>
  <si>
    <t>EL</t>
  </si>
  <si>
    <t>Lithuania</t>
  </si>
  <si>
    <t>LT</t>
  </si>
  <si>
    <t>Denmark</t>
  </si>
  <si>
    <t>DK</t>
  </si>
  <si>
    <t>Slovenia</t>
  </si>
  <si>
    <t>SI</t>
  </si>
  <si>
    <t>Romania</t>
  </si>
  <si>
    <t>RO</t>
  </si>
  <si>
    <t>Spain</t>
  </si>
  <si>
    <t>ES</t>
  </si>
  <si>
    <t xml:space="preserve">Croatia </t>
  </si>
  <si>
    <t>HR</t>
  </si>
  <si>
    <t>Cyprus</t>
  </si>
  <si>
    <t>CY</t>
  </si>
  <si>
    <t>Ireland</t>
  </si>
  <si>
    <t>IE</t>
  </si>
  <si>
    <t>Malta</t>
  </si>
  <si>
    <t>MT</t>
  </si>
  <si>
    <t>Sweden</t>
  </si>
  <si>
    <t>SE</t>
  </si>
  <si>
    <t>United Kingdom</t>
  </si>
  <si>
    <t>UK</t>
  </si>
  <si>
    <t xml:space="preserve">*The Czech Fiscal Council does not make its own macroeconomic forecasts. The projection presented here is from the Convergence Programme of the Czech Republic published in April 2024.
</t>
  </si>
  <si>
    <t>**The German IFI does not produce any forecasts.</t>
  </si>
  <si>
    <t>*** Irish Fiscal Advisory Council does not forecast GDP, we forecast modified gross national income, which is a much more appropriate measure for Ireland. The Council does not produce fiscal forecasts in every forecast round.</t>
  </si>
  <si>
    <t>****The Malta Fiscal Advisory Council does not produce macroeconomic and budgetary forecasts. The figures presented here are from the Draft Budgetary Plan 2024 of Malta published in October 2023, the latest official published forecasts by the Government of Malta.</t>
  </si>
  <si>
    <t>***** The HCFP does not produce any forecasts. These forecasts are those of the Stability programme presented by the Government in April 2024.</t>
  </si>
  <si>
    <t>****** The Lithuanian IFI's fiscal forecast is not a no-policy-change scenario, because it includes the effect of the increases in taxes that are being debated</t>
  </si>
  <si>
    <t>Estonia: Spring Forecast 2024 of the Ministry of Finance</t>
  </si>
  <si>
    <t>Netherlands: Spring Forecast 2024, updated for the analysis of the coalitian agreement.</t>
  </si>
  <si>
    <t>Finland******** doesn’t produce thier own Forecast.</t>
  </si>
  <si>
    <t>No forecast available for Slovania</t>
  </si>
  <si>
    <t>Croatia ++: The Croatian Fiscal Policy Commission does not make its own macroeconomic and fiscal forecasts. The projection presented here is based on data provided to the European Commission by the Croatian Ministry of Finance for the EC 2024 Spring Forecast and the latest forecast from the State Budget Draft for 2024.</t>
  </si>
  <si>
    <t>General government primary spending growth (%)</t>
  </si>
  <si>
    <t>2024</t>
  </si>
  <si>
    <t>2025</t>
  </si>
  <si>
    <t>2026</t>
  </si>
  <si>
    <t>2027</t>
  </si>
  <si>
    <t>2028</t>
  </si>
  <si>
    <t>Forecast Source?</t>
  </si>
  <si>
    <t>58,7</t>
  </si>
  <si>
    <t>58,9</t>
  </si>
  <si>
    <t>59,2</t>
  </si>
  <si>
    <t>Interest expenditure (% of GDP)</t>
  </si>
  <si>
    <t>Source</t>
  </si>
  <si>
    <t>Consumer Price Index-CPI (%)</t>
  </si>
  <si>
    <t>Price Stability Target</t>
  </si>
  <si>
    <t>General government balance (% of GDP)</t>
  </si>
  <si>
    <t>Gross public debt on Maastricht basis (% of GDP)</t>
  </si>
  <si>
    <t>Maastricht</t>
  </si>
  <si>
    <t xml:space="preserve">*not available </t>
  </si>
  <si>
    <t>Real GDP growth (%)</t>
  </si>
  <si>
    <t>weighted average  Real GDP growth (%)</t>
  </si>
  <si>
    <t>weighted average  General government balance (% of GDP)</t>
  </si>
  <si>
    <t>weighted average Gross public debt on Maastricht basis (% of GDP)</t>
  </si>
  <si>
    <t>Weighted Average CPI</t>
  </si>
  <si>
    <t>Weight</t>
  </si>
  <si>
    <t>GDP weight</t>
  </si>
  <si>
    <t>Switched order</t>
  </si>
  <si>
    <t>NA</t>
  </si>
  <si>
    <t>AVERAGE (WEIGHTED);</t>
  </si>
  <si>
    <t>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</si>
</sst>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0" x14ac:knownFonts="1">
    <font>
      <sz val="11"/>
      <color theme="1"/>
      <name val="Calibri"/>
      <family val="2"/>
      <scheme val="minor"/>
    </font>
    <font>
      <sz val="10"/>
      <color theme="1"/>
      <name val="Calibri"/>
      <family val="2"/>
      <scheme val="minor"/>
    </font>
    <font>
      <sz val="10"/>
      <color rgb="FF404040"/>
      <name val="Arial"/>
      <family val="2"/>
    </font>
    <font>
      <sz val="14"/>
      <color rgb="FF404040"/>
      <name val="Arial"/>
      <family val="2"/>
    </font>
    <font>
      <i/>
      <sz val="11"/>
      <color rgb="FF404040"/>
      <name val="Calibri"/>
      <family val="2"/>
      <scheme val="minor"/>
    </font>
    <font>
      <sz val="11"/>
      <color indexed="8"/>
      <name val="Calibri"/>
      <family val="2"/>
      <scheme val="minor"/>
    </font>
    <font>
      <b/>
      <sz val="11"/>
      <color theme="1"/>
      <name val="Calibri"/>
      <family val="2"/>
      <scheme val="minor"/>
    </font>
    <font>
      <sz val="11"/>
      <name val="Calibri"/>
      <family val="2"/>
      <scheme val="minor"/>
    </font>
    <font>
      <b/>
      <sz val="11"/>
      <color rgb="FF000000"/>
      <name val="Calibri"/>
      <family val="2"/>
      <scheme val="minor"/>
    </font>
    <font>
      <i/>
      <sz val="9"/>
      <color theme="1"/>
      <name val="Calibri"/>
      <family val="2"/>
      <scheme val="minor"/>
    </font>
    <font>
      <i/>
      <sz val="11"/>
      <color theme="1"/>
      <name val="Calibri"/>
      <family val="2"/>
      <scheme val="minor"/>
    </font>
    <font>
      <sz val="11"/>
      <color theme="1"/>
      <name val="Calibri"/>
      <family val="2"/>
    </font>
    <font>
      <b/>
      <sz val="11"/>
      <color theme="1"/>
      <name val="Calibri"/>
      <family val="2"/>
    </font>
    <font>
      <sz val="11"/>
      <color rgb="FF000000"/>
      <name val="Calibri"/>
      <family val="2"/>
    </font>
    <font>
      <sz val="11"/>
      <color rgb="FF000000"/>
      <name val="Arial"/>
      <family val="2"/>
    </font>
    <font>
      <sz val="11"/>
      <color theme="1"/>
      <name val="Arial"/>
      <family val="2"/>
    </font>
    <font>
      <sz val="11"/>
      <color theme="1"/>
      <name val="Calibri"/>
      <family val="2"/>
      <scheme val="minor"/>
    </font>
    <font>
      <sz val="11"/>
      <color rgb="FF000000"/>
      <name val="Calibri"/>
      <family val="2"/>
      <scheme val="minor"/>
    </font>
    <font>
      <b/>
      <sz val="10"/>
      <color theme="0"/>
      <name val="Calibri"/>
      <family val="2"/>
      <scheme val="minor"/>
    </font>
    <font>
      <b/>
      <sz val="11"/>
      <color theme="0"/>
      <name val="Calibri"/>
      <family val="2"/>
      <scheme val="minor"/>
    </font>
  </fonts>
  <fills count="17">
    <fill>
      <patternFill patternType="none"/>
    </fill>
    <fill>
      <patternFill patternType="gray125"/>
    </fill>
    <fill>
      <patternFill patternType="solid">
        <fgColor rgb="FFB4C6E7"/>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theme="0"/>
      </patternFill>
    </fill>
    <fill>
      <patternFill patternType="solid">
        <fgColor theme="5" tint="-0.249977111117893"/>
        <bgColor indexed="64"/>
      </patternFill>
    </fill>
    <fill>
      <patternFill patternType="solid">
        <fgColor rgb="FFFFFFFF"/>
        <bgColor rgb="FFFFFFFF"/>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rgb="FFFFFFFF"/>
      </patternFill>
    </fill>
    <fill>
      <patternFill patternType="solid">
        <fgColor theme="4" tint="0.79998168889431442"/>
        <bgColor theme="0"/>
      </patternFill>
    </fill>
  </fills>
  <borders count="21">
    <border>
      <left/>
      <right/>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rgb="FFCCCCCC"/>
      </left>
      <right/>
      <top style="thin">
        <color theme="4" tint="0.39997558519241921"/>
      </top>
      <bottom style="thin">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rgb="FFCCCCCC"/>
      </left>
      <right/>
      <top style="medium">
        <color rgb="FFCCCCCC"/>
      </top>
      <bottom/>
      <diagonal/>
    </border>
  </borders>
  <cellStyleXfs count="2">
    <xf numFmtId="0" fontId="0" fillId="0" borderId="0"/>
    <xf numFmtId="0" fontId="5" fillId="0" borderId="0"/>
  </cellStyleXfs>
  <cellXfs count="149">
    <xf numFmtId="0" fontId="0" fillId="0" borderId="0" xfId="0"/>
    <xf numFmtId="0" fontId="1" fillId="0" borderId="0" xfId="0" applyFont="1"/>
    <xf numFmtId="164" fontId="0" fillId="0" borderId="0" xfId="0" applyNumberFormat="1"/>
    <xf numFmtId="0" fontId="3" fillId="0" borderId="0" xfId="0" applyFont="1" applyAlignment="1">
      <alignment vertical="center" wrapText="1"/>
    </xf>
    <xf numFmtId="0" fontId="4" fillId="0" borderId="0" xfId="0" applyFont="1" applyAlignment="1">
      <alignment vertical="center" wrapText="1"/>
    </xf>
    <xf numFmtId="0" fontId="2" fillId="0" borderId="0" xfId="0" applyFont="1"/>
    <xf numFmtId="0" fontId="0" fillId="0" borderId="0" xfId="0" applyAlignment="1">
      <alignment horizontal="left"/>
    </xf>
    <xf numFmtId="165" fontId="7" fillId="0" borderId="0" xfId="0" applyNumberFormat="1" applyFont="1" applyAlignment="1">
      <alignment horizontal="left"/>
    </xf>
    <xf numFmtId="0" fontId="7" fillId="0" borderId="0" xfId="0" applyFont="1" applyAlignment="1">
      <alignment horizontal="left"/>
    </xf>
    <xf numFmtId="0" fontId="1" fillId="0" borderId="0" xfId="0" applyFont="1" applyAlignment="1">
      <alignment horizontal="left"/>
    </xf>
    <xf numFmtId="165" fontId="0" fillId="0" borderId="0" xfId="0" applyNumberFormat="1" applyAlignment="1">
      <alignment horizontal="left"/>
    </xf>
    <xf numFmtId="1" fontId="0" fillId="0" borderId="0" xfId="0" applyNumberFormat="1"/>
    <xf numFmtId="0" fontId="8" fillId="0" borderId="0" xfId="0" applyFont="1"/>
    <xf numFmtId="2" fontId="0" fillId="0" borderId="0" xfId="0" applyNumberFormat="1"/>
    <xf numFmtId="0" fontId="0" fillId="3" borderId="0" xfId="0" applyFill="1"/>
    <xf numFmtId="0" fontId="0" fillId="0" borderId="4" xfId="0" applyBorder="1" applyAlignment="1">
      <alignment vertical="center"/>
    </xf>
    <xf numFmtId="0" fontId="9" fillId="0" borderId="4" xfId="0" applyFont="1" applyBorder="1" applyAlignment="1">
      <alignment vertical="center"/>
    </xf>
    <xf numFmtId="0" fontId="0" fillId="4" borderId="0" xfId="0" applyFill="1"/>
    <xf numFmtId="165" fontId="0" fillId="4" borderId="0" xfId="0" applyNumberFormat="1" applyFill="1" applyAlignment="1">
      <alignment horizontal="left"/>
    </xf>
    <xf numFmtId="0" fontId="10" fillId="0" borderId="4" xfId="0" applyFont="1" applyBorder="1" applyAlignment="1">
      <alignment vertical="center"/>
    </xf>
    <xf numFmtId="0" fontId="0" fillId="0" borderId="0" xfId="0" applyAlignment="1">
      <alignment horizontal="left" wrapText="1"/>
    </xf>
    <xf numFmtId="165" fontId="0" fillId="0" borderId="0" xfId="0" applyNumberFormat="1"/>
    <xf numFmtId="0" fontId="0" fillId="5" borderId="0" xfId="0" applyFill="1"/>
    <xf numFmtId="165" fontId="0" fillId="5" borderId="0" xfId="0" applyNumberFormat="1" applyFill="1"/>
    <xf numFmtId="0" fontId="8" fillId="6" borderId="0" xfId="0" applyFont="1" applyFill="1"/>
    <xf numFmtId="0" fontId="0" fillId="6" borderId="0" xfId="0" applyFill="1"/>
    <xf numFmtId="1" fontId="0" fillId="5" borderId="0" xfId="0" applyNumberFormat="1" applyFill="1"/>
    <xf numFmtId="1" fontId="0" fillId="7" borderId="0" xfId="0" applyNumberFormat="1" applyFill="1"/>
    <xf numFmtId="0" fontId="0" fillId="0" borderId="5" xfId="0" applyBorder="1"/>
    <xf numFmtId="0" fontId="13" fillId="0" borderId="5" xfId="0" applyFont="1" applyBorder="1"/>
    <xf numFmtId="4" fontId="13" fillId="0" borderId="5" xfId="0" applyNumberFormat="1" applyFont="1" applyBorder="1" applyAlignment="1">
      <alignment horizontal="right"/>
    </xf>
    <xf numFmtId="0" fontId="0" fillId="8" borderId="5" xfId="0" applyFill="1" applyBorder="1"/>
    <xf numFmtId="0" fontId="11" fillId="0" borderId="0" xfId="0" applyFont="1" applyAlignment="1">
      <alignment horizontal="right"/>
    </xf>
    <xf numFmtId="0" fontId="16" fillId="0" borderId="0" xfId="0" applyFont="1" applyAlignment="1">
      <alignment horizontal="right" vertical="center"/>
    </xf>
    <xf numFmtId="0" fontId="16" fillId="0" borderId="0" xfId="0" applyFont="1"/>
    <xf numFmtId="0" fontId="16" fillId="9" borderId="0" xfId="0" applyFont="1" applyFill="1"/>
    <xf numFmtId="0" fontId="13" fillId="0" borderId="0" xfId="0" applyFont="1" applyAlignment="1">
      <alignment horizontal="right"/>
    </xf>
    <xf numFmtId="166" fontId="11" fillId="0" borderId="0" xfId="0" applyNumberFormat="1" applyFont="1" applyAlignment="1">
      <alignment horizontal="right"/>
    </xf>
    <xf numFmtId="0" fontId="17" fillId="0" borderId="0" xfId="0" applyFont="1"/>
    <xf numFmtId="0" fontId="6" fillId="2" borderId="0" xfId="0" applyFont="1" applyFill="1" applyAlignment="1">
      <alignment horizontal="center" wrapText="1"/>
    </xf>
    <xf numFmtId="0" fontId="13" fillId="0" borderId="0" xfId="0" applyFont="1"/>
    <xf numFmtId="4" fontId="11" fillId="0" borderId="0" xfId="0" applyNumberFormat="1" applyFont="1"/>
    <xf numFmtId="0" fontId="16" fillId="8" borderId="0" xfId="0" applyFont="1" applyFill="1"/>
    <xf numFmtId="49" fontId="0" fillId="0" borderId="0" xfId="0" applyNumberFormat="1" applyAlignment="1">
      <alignment horizontal="right" vertical="top"/>
    </xf>
    <xf numFmtId="4" fontId="13" fillId="0" borderId="0" xfId="0" applyNumberFormat="1" applyFont="1" applyAlignment="1">
      <alignment horizontal="right"/>
    </xf>
    <xf numFmtId="166" fontId="11" fillId="0" borderId="0" xfId="0" applyNumberFormat="1" applyFont="1"/>
    <xf numFmtId="166" fontId="14" fillId="0" borderId="0" xfId="0" applyNumberFormat="1" applyFont="1" applyAlignment="1">
      <alignment horizontal="right"/>
    </xf>
    <xf numFmtId="3" fontId="11" fillId="0" borderId="0" xfId="0" applyNumberFormat="1" applyFont="1"/>
    <xf numFmtId="0" fontId="6" fillId="5" borderId="0" xfId="0" applyFont="1" applyFill="1" applyAlignment="1">
      <alignment horizontal="center" wrapText="1"/>
    </xf>
    <xf numFmtId="0" fontId="0" fillId="0" borderId="6" xfId="0" applyBorder="1"/>
    <xf numFmtId="0" fontId="12" fillId="0" borderId="8" xfId="0" applyFont="1" applyBorder="1"/>
    <xf numFmtId="0" fontId="12" fillId="0" borderId="9" xfId="0" applyFont="1" applyBorder="1"/>
    <xf numFmtId="0" fontId="14" fillId="0" borderId="9" xfId="0" applyFont="1" applyBorder="1" applyAlignment="1">
      <alignment horizontal="center" vertical="top" wrapText="1"/>
    </xf>
    <xf numFmtId="0" fontId="12" fillId="0" borderId="10" xfId="0" applyFont="1" applyBorder="1"/>
    <xf numFmtId="0" fontId="0" fillId="0" borderId="11" xfId="0" applyBorder="1"/>
    <xf numFmtId="0" fontId="0" fillId="0" borderId="12" xfId="0" applyBorder="1"/>
    <xf numFmtId="2" fontId="13" fillId="0" borderId="5" xfId="0" applyNumberFormat="1" applyFont="1" applyBorder="1" applyAlignment="1">
      <alignment horizontal="right"/>
    </xf>
    <xf numFmtId="2" fontId="11" fillId="0" borderId="5" xfId="0" applyNumberFormat="1" applyFont="1" applyBorder="1" applyAlignment="1">
      <alignment horizontal="right"/>
    </xf>
    <xf numFmtId="2" fontId="0" fillId="0" borderId="5" xfId="0" applyNumberFormat="1" applyBorder="1" applyAlignment="1">
      <alignment horizontal="right"/>
    </xf>
    <xf numFmtId="2" fontId="15" fillId="0" borderId="5" xfId="0" applyNumberFormat="1" applyFont="1" applyBorder="1" applyAlignment="1">
      <alignment horizontal="right"/>
    </xf>
    <xf numFmtId="2" fontId="11" fillId="11" borderId="5" xfId="0" applyNumberFormat="1" applyFont="1" applyFill="1" applyBorder="1" applyAlignment="1">
      <alignment horizontal="right"/>
    </xf>
    <xf numFmtId="0" fontId="0" fillId="11" borderId="7" xfId="0" applyFill="1" applyBorder="1" applyAlignment="1">
      <alignment horizontal="right"/>
    </xf>
    <xf numFmtId="2" fontId="0" fillId="9" borderId="5" xfId="0" applyNumberFormat="1" applyFill="1" applyBorder="1" applyAlignment="1">
      <alignment horizontal="right"/>
    </xf>
    <xf numFmtId="2" fontId="11" fillId="11" borderId="12" xfId="0" applyNumberFormat="1" applyFont="1" applyFill="1" applyBorder="1" applyAlignment="1">
      <alignment horizontal="right"/>
    </xf>
    <xf numFmtId="0" fontId="0" fillId="11" borderId="13" xfId="0" applyFill="1" applyBorder="1" applyAlignment="1">
      <alignment horizontal="right"/>
    </xf>
    <xf numFmtId="0" fontId="6" fillId="2" borderId="0" xfId="0" applyFont="1" applyFill="1" applyAlignment="1">
      <alignment wrapText="1"/>
    </xf>
    <xf numFmtId="0" fontId="0" fillId="0" borderId="10" xfId="0" applyBorder="1"/>
    <xf numFmtId="0" fontId="0" fillId="11" borderId="11" xfId="0" applyFill="1" applyBorder="1"/>
    <xf numFmtId="165" fontId="7" fillId="11" borderId="12" xfId="0" applyNumberFormat="1" applyFont="1" applyFill="1" applyBorder="1" applyAlignment="1">
      <alignment horizontal="left"/>
    </xf>
    <xf numFmtId="0" fontId="7" fillId="11" borderId="12" xfId="0" applyFont="1" applyFill="1" applyBorder="1" applyAlignment="1">
      <alignment horizontal="left"/>
    </xf>
    <xf numFmtId="164" fontId="0" fillId="11" borderId="12" xfId="0" applyNumberFormat="1" applyFill="1" applyBorder="1"/>
    <xf numFmtId="164" fontId="0" fillId="0" borderId="13" xfId="0" applyNumberFormat="1" applyBorder="1"/>
    <xf numFmtId="0" fontId="6" fillId="2" borderId="1" xfId="0" applyFont="1" applyFill="1" applyBorder="1" applyAlignment="1">
      <alignment wrapText="1"/>
    </xf>
    <xf numFmtId="0" fontId="6" fillId="2" borderId="2" xfId="0" applyFont="1" applyFill="1" applyBorder="1" applyAlignment="1">
      <alignment wrapText="1"/>
    </xf>
    <xf numFmtId="0" fontId="6" fillId="2" borderId="3" xfId="0" applyFont="1" applyFill="1" applyBorder="1" applyAlignment="1">
      <alignment wrapText="1"/>
    </xf>
    <xf numFmtId="4" fontId="11" fillId="0" borderId="5" xfId="0" applyNumberFormat="1" applyFont="1" applyBorder="1"/>
    <xf numFmtId="0" fontId="13" fillId="10" borderId="5" xfId="0" applyFont="1" applyFill="1" applyBorder="1" applyAlignment="1">
      <alignment horizontal="right"/>
    </xf>
    <xf numFmtId="166" fontId="11" fillId="0" borderId="5" xfId="0" applyNumberFormat="1" applyFont="1" applyBorder="1" applyAlignment="1">
      <alignment horizontal="right"/>
    </xf>
    <xf numFmtId="0" fontId="16" fillId="12" borderId="0" xfId="0" applyFont="1" applyFill="1"/>
    <xf numFmtId="0" fontId="0" fillId="0" borderId="15" xfId="0" applyBorder="1"/>
    <xf numFmtId="0" fontId="0" fillId="14" borderId="15" xfId="0" applyFill="1" applyBorder="1"/>
    <xf numFmtId="0" fontId="0" fillId="11" borderId="0" xfId="0" applyFill="1"/>
    <xf numFmtId="2" fontId="0" fillId="11" borderId="0" xfId="0" applyNumberFormat="1" applyFill="1"/>
    <xf numFmtId="0" fontId="0" fillId="14" borderId="14" xfId="0" applyFill="1" applyBorder="1"/>
    <xf numFmtId="166" fontId="11" fillId="14" borderId="15" xfId="0" applyNumberFormat="1" applyFont="1" applyFill="1" applyBorder="1" applyAlignment="1">
      <alignment horizontal="right"/>
    </xf>
    <xf numFmtId="0" fontId="0" fillId="0" borderId="14" xfId="0" applyBorder="1"/>
    <xf numFmtId="0" fontId="0" fillId="0" borderId="15" xfId="0" applyBorder="1" applyAlignment="1">
      <alignment horizontal="right"/>
    </xf>
    <xf numFmtId="0" fontId="13" fillId="14" borderId="15" xfId="0" applyFont="1" applyFill="1" applyBorder="1" applyAlignment="1">
      <alignment horizontal="right"/>
    </xf>
    <xf numFmtId="0" fontId="0" fillId="9" borderId="14" xfId="0" applyFill="1" applyBorder="1"/>
    <xf numFmtId="0" fontId="0" fillId="9" borderId="15" xfId="0" applyFill="1" applyBorder="1"/>
    <xf numFmtId="0" fontId="11" fillId="0" borderId="15" xfId="0" applyFont="1" applyBorder="1" applyAlignment="1">
      <alignment horizontal="right"/>
    </xf>
    <xf numFmtId="0" fontId="0" fillId="0" borderId="14" xfId="0" applyBorder="1" applyAlignment="1">
      <alignment horizontal="left" vertical="center"/>
    </xf>
    <xf numFmtId="0" fontId="0" fillId="0" borderId="15" xfId="0" applyBorder="1" applyAlignment="1">
      <alignment horizontal="right" vertical="center"/>
    </xf>
    <xf numFmtId="1" fontId="0" fillId="0" borderId="15" xfId="0" applyNumberFormat="1" applyBorder="1" applyAlignment="1">
      <alignment horizontal="right" vertical="center"/>
    </xf>
    <xf numFmtId="165" fontId="0" fillId="0" borderId="15" xfId="0" applyNumberFormat="1" applyBorder="1"/>
    <xf numFmtId="0" fontId="0" fillId="12" borderId="15" xfId="0" applyFill="1" applyBorder="1"/>
    <xf numFmtId="0" fontId="13" fillId="0" borderId="14" xfId="0" applyFont="1" applyBorder="1"/>
    <xf numFmtId="0" fontId="13" fillId="0" borderId="15" xfId="0" applyFont="1" applyBorder="1" applyAlignment="1">
      <alignment horizontal="right"/>
    </xf>
    <xf numFmtId="165" fontId="0" fillId="14" borderId="15" xfId="0" applyNumberFormat="1" applyFill="1" applyBorder="1"/>
    <xf numFmtId="0" fontId="19" fillId="2" borderId="16" xfId="0" applyFont="1" applyFill="1" applyBorder="1" applyAlignment="1">
      <alignment wrapText="1"/>
    </xf>
    <xf numFmtId="0" fontId="18" fillId="13" borderId="15" xfId="0" applyFont="1" applyFill="1" applyBorder="1" applyAlignment="1">
      <alignment horizontal="left"/>
    </xf>
    <xf numFmtId="0" fontId="18" fillId="13" borderId="0" xfId="0" applyFont="1" applyFill="1" applyAlignment="1">
      <alignment horizontal="left"/>
    </xf>
    <xf numFmtId="0" fontId="16" fillId="5" borderId="5" xfId="0" applyFont="1" applyFill="1" applyBorder="1"/>
    <xf numFmtId="0" fontId="0" fillId="5" borderId="5" xfId="0" applyFill="1" applyBorder="1"/>
    <xf numFmtId="166" fontId="13" fillId="0" borderId="0" xfId="0" applyNumberFormat="1" applyFont="1" applyAlignment="1">
      <alignment horizontal="right"/>
    </xf>
    <xf numFmtId="0" fontId="6" fillId="5" borderId="1" xfId="0" applyFont="1" applyFill="1" applyBorder="1" applyAlignment="1">
      <alignment horizontal="center" wrapText="1"/>
    </xf>
    <xf numFmtId="0" fontId="6" fillId="5" borderId="2" xfId="0" applyFont="1" applyFill="1" applyBorder="1" applyAlignment="1">
      <alignment horizontal="center" wrapText="1"/>
    </xf>
    <xf numFmtId="0" fontId="6" fillId="5" borderId="3" xfId="0" applyFont="1" applyFill="1" applyBorder="1" applyAlignment="1">
      <alignment horizontal="center" wrapText="1"/>
    </xf>
    <xf numFmtId="0" fontId="0" fillId="0" borderId="13" xfId="0" applyBorder="1"/>
    <xf numFmtId="0" fontId="0" fillId="0" borderId="17" xfId="0" applyBorder="1"/>
    <xf numFmtId="0" fontId="0" fillId="0" borderId="18" xfId="0" applyBorder="1"/>
    <xf numFmtId="0" fontId="0" fillId="0" borderId="8" xfId="0" applyBorder="1"/>
    <xf numFmtId="2" fontId="11" fillId="0" borderId="5" xfId="0" applyNumberFormat="1" applyFont="1" applyFill="1" applyBorder="1" applyAlignment="1">
      <alignment horizontal="right"/>
    </xf>
    <xf numFmtId="0" fontId="0" fillId="0" borderId="4" xfId="0" applyFill="1" applyBorder="1" applyAlignment="1">
      <alignment vertical="center"/>
    </xf>
    <xf numFmtId="2" fontId="13" fillId="15" borderId="5" xfId="0" applyNumberFormat="1" applyFont="1" applyFill="1" applyBorder="1" applyAlignment="1">
      <alignment horizontal="right"/>
    </xf>
    <xf numFmtId="4" fontId="13" fillId="0" borderId="12" xfId="0" applyNumberFormat="1" applyFont="1" applyBorder="1" applyAlignment="1">
      <alignment horizontal="right"/>
    </xf>
    <xf numFmtId="0" fontId="1" fillId="0" borderId="8" xfId="0" applyFont="1" applyBorder="1"/>
    <xf numFmtId="0" fontId="1" fillId="0" borderId="9" xfId="0" applyFont="1" applyBorder="1"/>
    <xf numFmtId="0" fontId="0" fillId="0" borderId="9" xfId="0" applyBorder="1"/>
    <xf numFmtId="4" fontId="11" fillId="0" borderId="19" xfId="0" applyNumberFormat="1" applyFont="1" applyBorder="1"/>
    <xf numFmtId="0" fontId="0" fillId="0" borderId="19" xfId="0" applyBorder="1"/>
    <xf numFmtId="166" fontId="11" fillId="0" borderId="9" xfId="0" applyNumberFormat="1" applyFont="1" applyBorder="1" applyAlignment="1">
      <alignment horizontal="right"/>
    </xf>
    <xf numFmtId="0" fontId="8" fillId="0" borderId="5" xfId="0" applyFont="1" applyBorder="1"/>
    <xf numFmtId="0" fontId="1" fillId="0" borderId="5" xfId="0" applyFont="1" applyBorder="1" applyAlignment="1">
      <alignment horizontal="left"/>
    </xf>
    <xf numFmtId="0" fontId="0" fillId="0" borderId="5" xfId="0" applyBorder="1" applyAlignment="1">
      <alignment horizontal="left"/>
    </xf>
    <xf numFmtId="0" fontId="11" fillId="0" borderId="5" xfId="0" applyFont="1" applyBorder="1" applyAlignment="1">
      <alignment horizontal="right"/>
    </xf>
    <xf numFmtId="0" fontId="16" fillId="0" borderId="5" xfId="0" applyFont="1" applyBorder="1" applyAlignment="1">
      <alignment horizontal="right" vertical="center"/>
    </xf>
    <xf numFmtId="0" fontId="16" fillId="0" borderId="5" xfId="0" applyFont="1" applyBorder="1" applyAlignment="1">
      <alignment horizontal="right"/>
    </xf>
    <xf numFmtId="164" fontId="0" fillId="0" borderId="5" xfId="0" applyNumberFormat="1" applyBorder="1"/>
    <xf numFmtId="0" fontId="16" fillId="0" borderId="5" xfId="0" applyFont="1" applyBorder="1"/>
    <xf numFmtId="0" fontId="16" fillId="9" borderId="5" xfId="0" applyFont="1" applyFill="1" applyBorder="1"/>
    <xf numFmtId="0" fontId="13" fillId="9" borderId="5" xfId="0" applyFont="1" applyFill="1" applyBorder="1" applyAlignment="1">
      <alignment horizontal="right"/>
    </xf>
    <xf numFmtId="0" fontId="0" fillId="9" borderId="5" xfId="0" applyFill="1" applyBorder="1"/>
    <xf numFmtId="0" fontId="17" fillId="0" borderId="5" xfId="0" applyFont="1" applyBorder="1"/>
    <xf numFmtId="0" fontId="0" fillId="0" borderId="5" xfId="0" applyBorder="1" applyAlignment="1">
      <alignment horizontal="right"/>
    </xf>
    <xf numFmtId="0" fontId="13" fillId="0" borderId="5" xfId="0" applyFont="1" applyBorder="1" applyAlignment="1">
      <alignment horizontal="right"/>
    </xf>
    <xf numFmtId="2" fontId="11" fillId="0" borderId="5" xfId="0" applyNumberFormat="1" applyFont="1" applyBorder="1" applyAlignment="1">
      <alignment horizontal="right" vertical="center"/>
    </xf>
    <xf numFmtId="2" fontId="0" fillId="0" borderId="5" xfId="0" applyNumberFormat="1" applyFill="1" applyBorder="1" applyAlignment="1">
      <alignment horizontal="right" vertical="center"/>
    </xf>
    <xf numFmtId="0" fontId="0" fillId="16" borderId="5" xfId="0" applyFill="1" applyBorder="1" applyAlignment="1">
      <alignment horizontal="right"/>
    </xf>
    <xf numFmtId="0" fontId="6" fillId="2" borderId="20" xfId="0" applyFont="1" applyFill="1" applyBorder="1" applyAlignment="1">
      <alignment wrapText="1"/>
    </xf>
    <xf numFmtId="49" fontId="0" fillId="0" borderId="5" xfId="0" applyNumberFormat="1" applyBorder="1" applyAlignment="1">
      <alignment horizontal="right" vertical="top"/>
    </xf>
    <xf numFmtId="165" fontId="16" fillId="0" borderId="5" xfId="0" applyNumberFormat="1" applyFont="1" applyBorder="1"/>
    <xf numFmtId="0" fontId="16" fillId="8" borderId="5" xfId="0" applyFont="1" applyFill="1" applyBorder="1"/>
    <xf numFmtId="49" fontId="11" fillId="0" borderId="5" xfId="0" applyNumberFormat="1" applyFont="1" applyBorder="1" applyAlignment="1">
      <alignment horizontal="right" vertical="top"/>
    </xf>
    <xf numFmtId="0" fontId="14" fillId="0" borderId="5" xfId="0" applyFont="1" applyBorder="1" applyAlignment="1">
      <alignment horizontal="right"/>
    </xf>
    <xf numFmtId="0" fontId="0" fillId="0" borderId="5" xfId="0" applyFill="1" applyBorder="1"/>
    <xf numFmtId="0" fontId="6" fillId="2" borderId="5" xfId="0" applyFont="1" applyFill="1" applyBorder="1" applyAlignment="1">
      <alignment wrapText="1"/>
    </xf>
    <xf numFmtId="0" fontId="16" fillId="0" borderId="5" xfId="0" applyFont="1" applyBorder="1" applyAlignment="1">
      <alignment horizontal="left" vertical="center"/>
    </xf>
    <xf numFmtId="1" fontId="16" fillId="0" borderId="5" xfId="0" applyNumberFormat="1" applyFont="1" applyBorder="1" applyAlignment="1">
      <alignment horizontal="right" vertical="center"/>
    </xf>
  </cellXfs>
  <cellStyles count="2">
    <cellStyle name="Normal" xfId="0" builtinId="0"/>
    <cellStyle name="Normal 2" xfId="1" xr:uid="{0B0259C3-2E16-407C-91FB-6F7E32D4EAE4}"/>
  </cellStyles>
  <dxfs count="30">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bottom style="thin">
          <color indexed="64"/>
        </bottom>
      </border>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numFmt numFmtId="30" formatCode="@"/>
      <alignment horizontal="righ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numFmt numFmtId="164" formatCode="0.0%"/>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textRotation="0" wrapText="0" indent="0" justifyLastLine="0" shrinkToFit="0" readingOrder="0"/>
      <border diagonalUp="0" diagonalDown="0" outline="0">
        <left style="thin">
          <color indexed="64"/>
        </left>
        <right/>
        <top style="thin">
          <color indexed="64"/>
        </top>
        <bottom style="thin">
          <color indexed="64"/>
        </bottom>
      </border>
    </dxf>
    <dxf>
      <numFmt numFmtId="2" formatCode="0.00"/>
      <alignment horizontal="right" textRotation="0" wrapText="0" indent="0" justifyLastLine="0" shrinkToFit="0" readingOrder="0"/>
      <border outline="0">
        <left style="thin">
          <color indexed="64"/>
        </left>
        <right style="thin">
          <color indexed="64"/>
        </right>
      </border>
    </dxf>
    <dxf>
      <numFmt numFmtId="2" formatCode="0.00"/>
      <alignment horizontal="right" textRotation="0" wrapText="0" indent="0" justifyLastLine="0" shrinkToFit="0" readingOrder="0"/>
      <border outline="0">
        <left style="thin">
          <color indexed="64"/>
        </left>
        <right style="thin">
          <color indexed="64"/>
        </right>
      </border>
    </dxf>
    <dxf>
      <numFmt numFmtId="2" formatCode="0.00"/>
      <alignment horizontal="right" textRotation="0" wrapText="0" indent="0" justifyLastLine="0" shrinkToFit="0" readingOrder="0"/>
      <border outline="0">
        <left style="thin">
          <color indexed="64"/>
        </left>
        <right style="thin">
          <color indexed="64"/>
        </right>
      </border>
    </dxf>
    <dxf>
      <numFmt numFmtId="2" formatCode="0.00"/>
      <alignment horizontal="right" textRotation="0" wrapText="0" indent="0" justifyLastLine="0" shrinkToFit="0" readingOrder="0"/>
      <border outline="0">
        <left style="thin">
          <color indexed="64"/>
        </left>
        <right style="thin">
          <color indexed="64"/>
        </right>
      </border>
    </dxf>
    <dxf>
      <numFmt numFmtId="2" formatCode="0.00"/>
      <alignment horizontal="right" textRotation="0" wrapText="0" indent="0" justifyLastLine="0" shrinkToFit="0" readingOrder="0"/>
      <border outline="0">
        <right style="thin">
          <color indexed="64"/>
        </right>
      </border>
    </dxf>
    <dxf>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rgb="FF000000"/>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1D7164"/>
      <color rgb="FFF9BB55"/>
      <color rgb="FF103E4B"/>
      <color rgb="FF0B2445"/>
      <color rgb="FFF4ECDC"/>
      <color rgb="FF702329"/>
      <color rgb="FFF4C64C"/>
      <color rgb="FFEAF2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044579313564672E-2"/>
          <c:y val="1.8878715133837522E-2"/>
          <c:w val="0.97495542068643537"/>
          <c:h val="0.9716947653660849"/>
        </c:manualLayout>
      </c:layout>
      <c:barChart>
        <c:barDir val="col"/>
        <c:grouping val="clustered"/>
        <c:varyColors val="0"/>
        <c:ser>
          <c:idx val="0"/>
          <c:order val="0"/>
          <c:tx>
            <c:v>2024</c:v>
          </c:tx>
          <c:spPr>
            <a:solidFill>
              <a:srgbClr val="103E4B"/>
            </a:solidFill>
            <a:ln>
              <a:solidFill>
                <a:srgbClr val="103E4B"/>
              </a:solidFill>
            </a:ln>
            <a:effectLst/>
          </c:spPr>
          <c:invertIfNegative val="0"/>
          <c:cat>
            <c:strRef>
              <c:f>'Real GDP growth (%)	'!$B$2:$B$28</c:f>
              <c:strCache>
                <c:ptCount val="24"/>
                <c:pt idx="0">
                  <c:v>EE</c:v>
                </c:pt>
                <c:pt idx="1">
                  <c:v>AT</c:v>
                </c:pt>
                <c:pt idx="2">
                  <c:v>DE</c:v>
                </c:pt>
                <c:pt idx="3">
                  <c:v>FI</c:v>
                </c:pt>
                <c:pt idx="4">
                  <c:v>NL</c:v>
                </c:pt>
                <c:pt idx="5">
                  <c:v>HU</c:v>
                </c:pt>
                <c:pt idx="6">
                  <c:v>IT</c:v>
                </c:pt>
                <c:pt idx="7">
                  <c:v>BE</c:v>
                </c:pt>
                <c:pt idx="8">
                  <c:v>CZ</c:v>
                </c:pt>
                <c:pt idx="9">
                  <c:v>FR</c:v>
                </c:pt>
                <c:pt idx="10">
                  <c:v>LV</c:v>
                </c:pt>
                <c:pt idx="11">
                  <c:v>LU</c:v>
                </c:pt>
                <c:pt idx="12">
                  <c:v>PT</c:v>
                </c:pt>
                <c:pt idx="13">
                  <c:v>SK</c:v>
                </c:pt>
                <c:pt idx="14">
                  <c:v>EL</c:v>
                </c:pt>
                <c:pt idx="15">
                  <c:v>LT</c:v>
                </c:pt>
                <c:pt idx="16">
                  <c:v>DK</c:v>
                </c:pt>
                <c:pt idx="17">
                  <c:v>SI</c:v>
                </c:pt>
                <c:pt idx="18">
                  <c:v>RO</c:v>
                </c:pt>
                <c:pt idx="19">
                  <c:v>ES</c:v>
                </c:pt>
                <c:pt idx="20">
                  <c:v>HR</c:v>
                </c:pt>
                <c:pt idx="21">
                  <c:v>CY</c:v>
                </c:pt>
                <c:pt idx="22">
                  <c:v>IE</c:v>
                </c:pt>
                <c:pt idx="23">
                  <c:v>MT</c:v>
                </c:pt>
              </c:strCache>
            </c:strRef>
          </c:cat>
          <c:val>
            <c:numRef>
              <c:f>'Real GDP growth (%)	'!$C$2:$C$28</c:f>
              <c:numCache>
                <c:formatCode>0.00</c:formatCode>
                <c:ptCount val="24"/>
                <c:pt idx="0">
                  <c:v>-1</c:v>
                </c:pt>
                <c:pt idx="1">
                  <c:v>-0.6</c:v>
                </c:pt>
                <c:pt idx="2">
                  <c:v>-0.2</c:v>
                </c:pt>
                <c:pt idx="3">
                  <c:v>-0.2</c:v>
                </c:pt>
                <c:pt idx="4">
                  <c:v>0.6</c:v>
                </c:pt>
                <c:pt idx="5">
                  <c:v>0.8</c:v>
                </c:pt>
                <c:pt idx="6">
                  <c:v>1</c:v>
                </c:pt>
                <c:pt idx="7">
                  <c:v>1.1000000000000001</c:v>
                </c:pt>
                <c:pt idx="8">
                  <c:v>1.1000000000000001</c:v>
                </c:pt>
                <c:pt idx="9">
                  <c:v>1.1000000000000001</c:v>
                </c:pt>
                <c:pt idx="10">
                  <c:v>1.4</c:v>
                </c:pt>
                <c:pt idx="11">
                  <c:v>1.5</c:v>
                </c:pt>
                <c:pt idx="12">
                  <c:v>1.8</c:v>
                </c:pt>
                <c:pt idx="13" formatCode="General">
                  <c:v>2</c:v>
                </c:pt>
                <c:pt idx="14" formatCode="General">
                  <c:v>2.2000000000000002</c:v>
                </c:pt>
                <c:pt idx="15">
                  <c:v>2.2000000000000002</c:v>
                </c:pt>
                <c:pt idx="16">
                  <c:v>2.2999999999999998</c:v>
                </c:pt>
                <c:pt idx="17">
                  <c:v>2.4</c:v>
                </c:pt>
                <c:pt idx="18">
                  <c:v>2.8</c:v>
                </c:pt>
                <c:pt idx="19">
                  <c:v>2.9</c:v>
                </c:pt>
                <c:pt idx="20">
                  <c:v>3.6</c:v>
                </c:pt>
                <c:pt idx="21">
                  <c:v>3.7</c:v>
                </c:pt>
                <c:pt idx="22">
                  <c:v>4.9000000000000004</c:v>
                </c:pt>
                <c:pt idx="23">
                  <c:v>4.9000000000000004</c:v>
                </c:pt>
              </c:numCache>
            </c:numRef>
          </c:val>
          <c:extLst>
            <c:ext xmlns:c16="http://schemas.microsoft.com/office/drawing/2014/chart" uri="{C3380CC4-5D6E-409C-BE32-E72D297353CC}">
              <c16:uniqueId val="{00000000-3D20-BC45-AB66-206124419F59}"/>
            </c:ext>
          </c:extLst>
        </c:ser>
        <c:ser>
          <c:idx val="1"/>
          <c:order val="1"/>
          <c:tx>
            <c:v>2025</c:v>
          </c:tx>
          <c:spPr>
            <a:solidFill>
              <a:srgbClr val="F4C64C"/>
            </a:solidFill>
            <a:ln>
              <a:noFill/>
            </a:ln>
            <a:effectLst/>
          </c:spPr>
          <c:invertIfNegative val="0"/>
          <c:dPt>
            <c:idx val="1"/>
            <c:invertIfNegative val="0"/>
            <c:bubble3D val="0"/>
            <c:spPr>
              <a:solidFill>
                <a:srgbClr val="F9BB55"/>
              </a:solidFill>
              <a:ln>
                <a:noFill/>
              </a:ln>
              <a:effectLst/>
            </c:spPr>
            <c:extLst>
              <c:ext xmlns:c16="http://schemas.microsoft.com/office/drawing/2014/chart" uri="{C3380CC4-5D6E-409C-BE32-E72D297353CC}">
                <c16:uniqueId val="{00000001-2AE0-4448-B97A-1283F2D050DF}"/>
              </c:ext>
            </c:extLst>
          </c:dPt>
          <c:cat>
            <c:strRef>
              <c:f>'Real GDP growth (%)	'!$B$2:$B$28</c:f>
              <c:strCache>
                <c:ptCount val="24"/>
                <c:pt idx="0">
                  <c:v>EE</c:v>
                </c:pt>
                <c:pt idx="1">
                  <c:v>AT</c:v>
                </c:pt>
                <c:pt idx="2">
                  <c:v>DE</c:v>
                </c:pt>
                <c:pt idx="3">
                  <c:v>FI</c:v>
                </c:pt>
                <c:pt idx="4">
                  <c:v>NL</c:v>
                </c:pt>
                <c:pt idx="5">
                  <c:v>HU</c:v>
                </c:pt>
                <c:pt idx="6">
                  <c:v>IT</c:v>
                </c:pt>
                <c:pt idx="7">
                  <c:v>BE</c:v>
                </c:pt>
                <c:pt idx="8">
                  <c:v>CZ</c:v>
                </c:pt>
                <c:pt idx="9">
                  <c:v>FR</c:v>
                </c:pt>
                <c:pt idx="10">
                  <c:v>LV</c:v>
                </c:pt>
                <c:pt idx="11">
                  <c:v>LU</c:v>
                </c:pt>
                <c:pt idx="12">
                  <c:v>PT</c:v>
                </c:pt>
                <c:pt idx="13">
                  <c:v>SK</c:v>
                </c:pt>
                <c:pt idx="14">
                  <c:v>EL</c:v>
                </c:pt>
                <c:pt idx="15">
                  <c:v>LT</c:v>
                </c:pt>
                <c:pt idx="16">
                  <c:v>DK</c:v>
                </c:pt>
                <c:pt idx="17">
                  <c:v>SI</c:v>
                </c:pt>
                <c:pt idx="18">
                  <c:v>RO</c:v>
                </c:pt>
                <c:pt idx="19">
                  <c:v>ES</c:v>
                </c:pt>
                <c:pt idx="20">
                  <c:v>HR</c:v>
                </c:pt>
                <c:pt idx="21">
                  <c:v>CY</c:v>
                </c:pt>
                <c:pt idx="22">
                  <c:v>IE</c:v>
                </c:pt>
                <c:pt idx="23">
                  <c:v>MT</c:v>
                </c:pt>
              </c:strCache>
            </c:strRef>
          </c:cat>
          <c:val>
            <c:numRef>
              <c:f>'Real GDP growth (%)	'!$D$2:$D$28</c:f>
              <c:numCache>
                <c:formatCode>0.00</c:formatCode>
                <c:ptCount val="24"/>
                <c:pt idx="0">
                  <c:v>2.1</c:v>
                </c:pt>
                <c:pt idx="1">
                  <c:v>1</c:v>
                </c:pt>
                <c:pt idx="2">
                  <c:v>1.1000000000000001</c:v>
                </c:pt>
                <c:pt idx="3">
                  <c:v>1.7</c:v>
                </c:pt>
                <c:pt idx="4">
                  <c:v>1.5</c:v>
                </c:pt>
                <c:pt idx="5">
                  <c:v>3.4</c:v>
                </c:pt>
                <c:pt idx="6">
                  <c:v>1</c:v>
                </c:pt>
                <c:pt idx="7">
                  <c:v>1.3</c:v>
                </c:pt>
                <c:pt idx="8">
                  <c:v>2.5</c:v>
                </c:pt>
                <c:pt idx="9">
                  <c:v>1.1000000000000001</c:v>
                </c:pt>
                <c:pt idx="10">
                  <c:v>2.9</c:v>
                </c:pt>
                <c:pt idx="11">
                  <c:v>2.7</c:v>
                </c:pt>
                <c:pt idx="12">
                  <c:v>2.4</c:v>
                </c:pt>
                <c:pt idx="13" formatCode="General">
                  <c:v>1.7</c:v>
                </c:pt>
                <c:pt idx="14" formatCode="General">
                  <c:v>2.2999999999999998</c:v>
                </c:pt>
                <c:pt idx="15">
                  <c:v>2.9</c:v>
                </c:pt>
                <c:pt idx="16">
                  <c:v>2.8</c:v>
                </c:pt>
                <c:pt idx="17">
                  <c:v>2.5</c:v>
                </c:pt>
                <c:pt idx="18">
                  <c:v>3.5</c:v>
                </c:pt>
                <c:pt idx="19">
                  <c:v>2.2999999999999998</c:v>
                </c:pt>
                <c:pt idx="20">
                  <c:v>3.2</c:v>
                </c:pt>
                <c:pt idx="21">
                  <c:v>3.1</c:v>
                </c:pt>
                <c:pt idx="22">
                  <c:v>2.7</c:v>
                </c:pt>
                <c:pt idx="23">
                  <c:v>4.3</c:v>
                </c:pt>
              </c:numCache>
            </c:numRef>
          </c:val>
          <c:extLst>
            <c:ext xmlns:c16="http://schemas.microsoft.com/office/drawing/2014/chart" uri="{C3380CC4-5D6E-409C-BE32-E72D297353CC}">
              <c16:uniqueId val="{00000001-3D20-BC45-AB66-206124419F59}"/>
            </c:ext>
          </c:extLst>
        </c:ser>
        <c:ser>
          <c:idx val="2"/>
          <c:order val="2"/>
          <c:tx>
            <c:v>2026</c:v>
          </c:tx>
          <c:spPr>
            <a:solidFill>
              <a:srgbClr val="E7E6E6">
                <a:lumMod val="75000"/>
              </a:srgbClr>
            </a:solidFill>
            <a:ln>
              <a:noFill/>
            </a:ln>
            <a:effectLst/>
          </c:spPr>
          <c:invertIfNegative val="0"/>
          <c:cat>
            <c:strRef>
              <c:f>'Real GDP growth (%)	'!$B$2:$B$28</c:f>
              <c:strCache>
                <c:ptCount val="24"/>
                <c:pt idx="0">
                  <c:v>EE</c:v>
                </c:pt>
                <c:pt idx="1">
                  <c:v>AT</c:v>
                </c:pt>
                <c:pt idx="2">
                  <c:v>DE</c:v>
                </c:pt>
                <c:pt idx="3">
                  <c:v>FI</c:v>
                </c:pt>
                <c:pt idx="4">
                  <c:v>NL</c:v>
                </c:pt>
                <c:pt idx="5">
                  <c:v>HU</c:v>
                </c:pt>
                <c:pt idx="6">
                  <c:v>IT</c:v>
                </c:pt>
                <c:pt idx="7">
                  <c:v>BE</c:v>
                </c:pt>
                <c:pt idx="8">
                  <c:v>CZ</c:v>
                </c:pt>
                <c:pt idx="9">
                  <c:v>FR</c:v>
                </c:pt>
                <c:pt idx="10">
                  <c:v>LV</c:v>
                </c:pt>
                <c:pt idx="11">
                  <c:v>LU</c:v>
                </c:pt>
                <c:pt idx="12">
                  <c:v>PT</c:v>
                </c:pt>
                <c:pt idx="13">
                  <c:v>SK</c:v>
                </c:pt>
                <c:pt idx="14">
                  <c:v>EL</c:v>
                </c:pt>
                <c:pt idx="15">
                  <c:v>LT</c:v>
                </c:pt>
                <c:pt idx="16">
                  <c:v>DK</c:v>
                </c:pt>
                <c:pt idx="17">
                  <c:v>SI</c:v>
                </c:pt>
                <c:pt idx="18">
                  <c:v>RO</c:v>
                </c:pt>
                <c:pt idx="19">
                  <c:v>ES</c:v>
                </c:pt>
                <c:pt idx="20">
                  <c:v>HR</c:v>
                </c:pt>
                <c:pt idx="21">
                  <c:v>CY</c:v>
                </c:pt>
                <c:pt idx="22">
                  <c:v>IE</c:v>
                </c:pt>
                <c:pt idx="23">
                  <c:v>MT</c:v>
                </c:pt>
              </c:strCache>
            </c:strRef>
          </c:cat>
          <c:val>
            <c:numRef>
              <c:f>'Real GDP growth (%)	'!$E$2:$E$28</c:f>
              <c:numCache>
                <c:formatCode>0.00</c:formatCode>
                <c:ptCount val="24"/>
                <c:pt idx="0">
                  <c:v>2.7</c:v>
                </c:pt>
                <c:pt idx="1">
                  <c:v>1.5</c:v>
                </c:pt>
                <c:pt idx="2">
                  <c:v>1.6</c:v>
                </c:pt>
                <c:pt idx="3">
                  <c:v>1.5</c:v>
                </c:pt>
                <c:pt idx="4">
                  <c:v>1.5</c:v>
                </c:pt>
                <c:pt idx="5">
                  <c:v>4.0999999999999996</c:v>
                </c:pt>
                <c:pt idx="6">
                  <c:v>0.8</c:v>
                </c:pt>
                <c:pt idx="7">
                  <c:v>1.4</c:v>
                </c:pt>
                <c:pt idx="8">
                  <c:v>2.6</c:v>
                </c:pt>
                <c:pt idx="9">
                  <c:v>1.4</c:v>
                </c:pt>
                <c:pt idx="10">
                  <c:v>2.8</c:v>
                </c:pt>
                <c:pt idx="11">
                  <c:v>2</c:v>
                </c:pt>
                <c:pt idx="12">
                  <c:v>2.1</c:v>
                </c:pt>
                <c:pt idx="13" formatCode="General">
                  <c:v>2.2999999999999998</c:v>
                </c:pt>
                <c:pt idx="14" formatCode="General">
                  <c:v>2</c:v>
                </c:pt>
                <c:pt idx="15">
                  <c:v>3.2</c:v>
                </c:pt>
                <c:pt idx="16">
                  <c:v>0.9</c:v>
                </c:pt>
                <c:pt idx="17">
                  <c:v>2.6</c:v>
                </c:pt>
                <c:pt idx="18">
                  <c:v>3.7</c:v>
                </c:pt>
                <c:pt idx="19">
                  <c:v>2</c:v>
                </c:pt>
                <c:pt idx="20">
                  <c:v>2.8</c:v>
                </c:pt>
                <c:pt idx="21">
                  <c:v>3.2</c:v>
                </c:pt>
                <c:pt idx="22">
                  <c:v>2.7</c:v>
                </c:pt>
                <c:pt idx="23">
                  <c:v>0</c:v>
                </c:pt>
              </c:numCache>
            </c:numRef>
          </c:val>
          <c:extLst>
            <c:ext xmlns:c16="http://schemas.microsoft.com/office/drawing/2014/chart" uri="{C3380CC4-5D6E-409C-BE32-E72D297353CC}">
              <c16:uniqueId val="{00000002-3D20-BC45-AB66-206124419F59}"/>
            </c:ext>
          </c:extLst>
        </c:ser>
        <c:ser>
          <c:idx val="3"/>
          <c:order val="3"/>
          <c:tx>
            <c:v>2027</c:v>
          </c:tx>
          <c:spPr>
            <a:solidFill>
              <a:sysClr val="windowText" lastClr="000000">
                <a:lumMod val="65000"/>
                <a:lumOff val="35000"/>
              </a:sysClr>
            </a:solidFill>
            <a:ln>
              <a:noFill/>
            </a:ln>
            <a:effectLst/>
          </c:spPr>
          <c:invertIfNegative val="0"/>
          <c:cat>
            <c:strRef>
              <c:f>'Real GDP growth (%)	'!$B$2:$B$28</c:f>
              <c:strCache>
                <c:ptCount val="24"/>
                <c:pt idx="0">
                  <c:v>EE</c:v>
                </c:pt>
                <c:pt idx="1">
                  <c:v>AT</c:v>
                </c:pt>
                <c:pt idx="2">
                  <c:v>DE</c:v>
                </c:pt>
                <c:pt idx="3">
                  <c:v>FI</c:v>
                </c:pt>
                <c:pt idx="4">
                  <c:v>NL</c:v>
                </c:pt>
                <c:pt idx="5">
                  <c:v>HU</c:v>
                </c:pt>
                <c:pt idx="6">
                  <c:v>IT</c:v>
                </c:pt>
                <c:pt idx="7">
                  <c:v>BE</c:v>
                </c:pt>
                <c:pt idx="8">
                  <c:v>CZ</c:v>
                </c:pt>
                <c:pt idx="9">
                  <c:v>FR</c:v>
                </c:pt>
                <c:pt idx="10">
                  <c:v>LV</c:v>
                </c:pt>
                <c:pt idx="11">
                  <c:v>LU</c:v>
                </c:pt>
                <c:pt idx="12">
                  <c:v>PT</c:v>
                </c:pt>
                <c:pt idx="13">
                  <c:v>SK</c:v>
                </c:pt>
                <c:pt idx="14">
                  <c:v>EL</c:v>
                </c:pt>
                <c:pt idx="15">
                  <c:v>LT</c:v>
                </c:pt>
                <c:pt idx="16">
                  <c:v>DK</c:v>
                </c:pt>
                <c:pt idx="17">
                  <c:v>SI</c:v>
                </c:pt>
                <c:pt idx="18">
                  <c:v>RO</c:v>
                </c:pt>
                <c:pt idx="19">
                  <c:v>ES</c:v>
                </c:pt>
                <c:pt idx="20">
                  <c:v>HR</c:v>
                </c:pt>
                <c:pt idx="21">
                  <c:v>CY</c:v>
                </c:pt>
                <c:pt idx="22">
                  <c:v>IE</c:v>
                </c:pt>
                <c:pt idx="23">
                  <c:v>MT</c:v>
                </c:pt>
              </c:strCache>
            </c:strRef>
          </c:cat>
          <c:val>
            <c:numRef>
              <c:f>'Real GDP growth (%)	'!$F$2:$F$28</c:f>
              <c:numCache>
                <c:formatCode>0.00</c:formatCode>
                <c:ptCount val="24"/>
                <c:pt idx="0">
                  <c:v>2.2999999999999998</c:v>
                </c:pt>
                <c:pt idx="1">
                  <c:v>1.5</c:v>
                </c:pt>
                <c:pt idx="2">
                  <c:v>0.9</c:v>
                </c:pt>
                <c:pt idx="3">
                  <c:v>0</c:v>
                </c:pt>
                <c:pt idx="4">
                  <c:v>1.4</c:v>
                </c:pt>
                <c:pt idx="5">
                  <c:v>4.3</c:v>
                </c:pt>
                <c:pt idx="6">
                  <c:v>0.8</c:v>
                </c:pt>
                <c:pt idx="7">
                  <c:v>1.3</c:v>
                </c:pt>
                <c:pt idx="8">
                  <c:v>2.6</c:v>
                </c:pt>
                <c:pt idx="9">
                  <c:v>1.5</c:v>
                </c:pt>
                <c:pt idx="10">
                  <c:v>2.6</c:v>
                </c:pt>
                <c:pt idx="11">
                  <c:v>3.2</c:v>
                </c:pt>
                <c:pt idx="12">
                  <c:v>1.6</c:v>
                </c:pt>
                <c:pt idx="13" formatCode="General">
                  <c:v>2.6</c:v>
                </c:pt>
                <c:pt idx="14" formatCode="General">
                  <c:v>1.5</c:v>
                </c:pt>
                <c:pt idx="15">
                  <c:v>3.2</c:v>
                </c:pt>
                <c:pt idx="16">
                  <c:v>0.6</c:v>
                </c:pt>
                <c:pt idx="17">
                  <c:v>2.2999999999999998</c:v>
                </c:pt>
                <c:pt idx="18">
                  <c:v>3.3</c:v>
                </c:pt>
                <c:pt idx="19">
                  <c:v>1.7</c:v>
                </c:pt>
                <c:pt idx="20">
                  <c:v>2.6</c:v>
                </c:pt>
                <c:pt idx="21">
                  <c:v>3.3</c:v>
                </c:pt>
                <c:pt idx="22">
                  <c:v>2.5</c:v>
                </c:pt>
                <c:pt idx="23">
                  <c:v>0</c:v>
                </c:pt>
              </c:numCache>
            </c:numRef>
          </c:val>
          <c:extLst>
            <c:ext xmlns:c16="http://schemas.microsoft.com/office/drawing/2014/chart" uri="{C3380CC4-5D6E-409C-BE32-E72D297353CC}">
              <c16:uniqueId val="{00000004-A438-5B4B-AAA5-2DBBC1C3FDCB}"/>
            </c:ext>
          </c:extLst>
        </c:ser>
        <c:ser>
          <c:idx val="4"/>
          <c:order val="4"/>
          <c:tx>
            <c:v>2028</c:v>
          </c:tx>
          <c:spPr>
            <a:solidFill>
              <a:srgbClr val="4472C4">
                <a:lumMod val="20000"/>
                <a:lumOff val="80000"/>
              </a:srgbClr>
            </a:solidFill>
            <a:ln>
              <a:noFill/>
            </a:ln>
            <a:effectLst/>
          </c:spPr>
          <c:invertIfNegative val="0"/>
          <c:cat>
            <c:strRef>
              <c:f>'Real GDP growth (%)	'!$B$2:$B$28</c:f>
              <c:strCache>
                <c:ptCount val="24"/>
                <c:pt idx="0">
                  <c:v>EE</c:v>
                </c:pt>
                <c:pt idx="1">
                  <c:v>AT</c:v>
                </c:pt>
                <c:pt idx="2">
                  <c:v>DE</c:v>
                </c:pt>
                <c:pt idx="3">
                  <c:v>FI</c:v>
                </c:pt>
                <c:pt idx="4">
                  <c:v>NL</c:v>
                </c:pt>
                <c:pt idx="5">
                  <c:v>HU</c:v>
                </c:pt>
                <c:pt idx="6">
                  <c:v>IT</c:v>
                </c:pt>
                <c:pt idx="7">
                  <c:v>BE</c:v>
                </c:pt>
                <c:pt idx="8">
                  <c:v>CZ</c:v>
                </c:pt>
                <c:pt idx="9">
                  <c:v>FR</c:v>
                </c:pt>
                <c:pt idx="10">
                  <c:v>LV</c:v>
                </c:pt>
                <c:pt idx="11">
                  <c:v>LU</c:v>
                </c:pt>
                <c:pt idx="12">
                  <c:v>PT</c:v>
                </c:pt>
                <c:pt idx="13">
                  <c:v>SK</c:v>
                </c:pt>
                <c:pt idx="14">
                  <c:v>EL</c:v>
                </c:pt>
                <c:pt idx="15">
                  <c:v>LT</c:v>
                </c:pt>
                <c:pt idx="16">
                  <c:v>DK</c:v>
                </c:pt>
                <c:pt idx="17">
                  <c:v>SI</c:v>
                </c:pt>
                <c:pt idx="18">
                  <c:v>RO</c:v>
                </c:pt>
                <c:pt idx="19">
                  <c:v>ES</c:v>
                </c:pt>
                <c:pt idx="20">
                  <c:v>HR</c:v>
                </c:pt>
                <c:pt idx="21">
                  <c:v>CY</c:v>
                </c:pt>
                <c:pt idx="22">
                  <c:v>IE</c:v>
                </c:pt>
                <c:pt idx="23">
                  <c:v>MT</c:v>
                </c:pt>
              </c:strCache>
            </c:strRef>
          </c:cat>
          <c:val>
            <c:numRef>
              <c:f>'Real GDP growth (%)	'!$G$2:$G$28</c:f>
              <c:numCache>
                <c:formatCode>0.00</c:formatCode>
                <c:ptCount val="24"/>
                <c:pt idx="0">
                  <c:v>2.2999999999999998</c:v>
                </c:pt>
                <c:pt idx="1">
                  <c:v>1.4</c:v>
                </c:pt>
                <c:pt idx="2">
                  <c:v>0.9</c:v>
                </c:pt>
                <c:pt idx="3">
                  <c:v>0</c:v>
                </c:pt>
                <c:pt idx="4">
                  <c:v>1.1000000000000001</c:v>
                </c:pt>
                <c:pt idx="5">
                  <c:v>4.3</c:v>
                </c:pt>
                <c:pt idx="6">
                  <c:v>0.8</c:v>
                </c:pt>
                <c:pt idx="7">
                  <c:v>1.4</c:v>
                </c:pt>
                <c:pt idx="8">
                  <c:v>0</c:v>
                </c:pt>
                <c:pt idx="9">
                  <c:v>1.5</c:v>
                </c:pt>
                <c:pt idx="10">
                  <c:v>2.2999999999999998</c:v>
                </c:pt>
                <c:pt idx="11">
                  <c:v>3</c:v>
                </c:pt>
                <c:pt idx="12">
                  <c:v>2</c:v>
                </c:pt>
                <c:pt idx="13" formatCode="General">
                  <c:v>2</c:v>
                </c:pt>
                <c:pt idx="14" formatCode="General">
                  <c:v>1.3</c:v>
                </c:pt>
                <c:pt idx="15">
                  <c:v>0</c:v>
                </c:pt>
                <c:pt idx="16">
                  <c:v>0.7</c:v>
                </c:pt>
                <c:pt idx="17">
                  <c:v>2.5</c:v>
                </c:pt>
                <c:pt idx="18">
                  <c:v>2.9</c:v>
                </c:pt>
                <c:pt idx="19">
                  <c:v>1.6</c:v>
                </c:pt>
                <c:pt idx="20">
                  <c:v>2.5</c:v>
                </c:pt>
                <c:pt idx="21">
                  <c:v>3</c:v>
                </c:pt>
                <c:pt idx="22">
                  <c:v>2.2999999999999998</c:v>
                </c:pt>
                <c:pt idx="23">
                  <c:v>0</c:v>
                </c:pt>
              </c:numCache>
            </c:numRef>
          </c:val>
          <c:extLst>
            <c:ext xmlns:c16="http://schemas.microsoft.com/office/drawing/2014/chart" uri="{C3380CC4-5D6E-409C-BE32-E72D297353CC}">
              <c16:uniqueId val="{00000005-A438-5B4B-AAA5-2DBBC1C3FDCB}"/>
            </c:ext>
          </c:extLst>
        </c:ser>
        <c:dLbls>
          <c:showLegendKey val="0"/>
          <c:showVal val="0"/>
          <c:showCatName val="0"/>
          <c:showSerName val="0"/>
          <c:showPercent val="0"/>
          <c:showBubbleSize val="0"/>
        </c:dLbls>
        <c:gapWidth val="25"/>
        <c:overlap val="50"/>
        <c:axId val="1271700256"/>
        <c:axId val="919135743"/>
        <c:extLst/>
      </c:barChart>
      <c:catAx>
        <c:axId val="1271700256"/>
        <c:scaling>
          <c:orientation val="minMax"/>
        </c:scaling>
        <c:delete val="0"/>
        <c:axPos val="b"/>
        <c:numFmt formatCode="General" sourceLinked="1"/>
        <c:majorTickMark val="out"/>
        <c:minorTickMark val="none"/>
        <c:tickLblPos val="nextTo"/>
        <c:spPr>
          <a:noFill/>
          <a:ln w="19050" cap="flat" cmpd="sng" algn="ctr">
            <a:solidFill>
              <a:sysClr val="windowText" lastClr="000000"/>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crossAx val="919135743"/>
        <c:crosses val="autoZero"/>
        <c:auto val="1"/>
        <c:lblAlgn val="ctr"/>
        <c:lblOffset val="100"/>
        <c:noMultiLvlLbl val="0"/>
      </c:catAx>
      <c:valAx>
        <c:axId val="91913574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crossAx val="1271700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extLst/>
  </c:chart>
  <c:spPr>
    <a:noFill/>
    <a:ln w="9525" cap="flat" cmpd="sng" algn="ctr">
      <a:noFill/>
      <a:round/>
    </a:ln>
    <a:effectLst/>
  </c:spPr>
  <c:txPr>
    <a:bodyPr/>
    <a:lstStyle/>
    <a:p>
      <a:pPr>
        <a:defRPr sz="1000">
          <a:latin typeface="+mn-lt"/>
        </a:defRPr>
      </a:pPr>
      <a:endParaRPr lang="en-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044579313564672E-2"/>
          <c:y val="1.8878715133837522E-2"/>
          <c:w val="0.97495542068643537"/>
          <c:h val="0.9716947653660849"/>
        </c:manualLayout>
      </c:layout>
      <c:barChart>
        <c:barDir val="col"/>
        <c:grouping val="clustered"/>
        <c:varyColors val="0"/>
        <c:ser>
          <c:idx val="0"/>
          <c:order val="0"/>
          <c:tx>
            <c:strRef>
              <c:f>'General government primary spen'!$B$2:$B$3</c:f>
              <c:strCache>
                <c:ptCount val="2"/>
                <c:pt idx="0">
                  <c:v>2024</c:v>
                </c:pt>
              </c:strCache>
            </c:strRef>
          </c:tx>
          <c:spPr>
            <a:solidFill>
              <a:srgbClr val="1D7164"/>
            </a:solidFill>
            <a:ln>
              <a:solidFill>
                <a:srgbClr val="103E4B"/>
              </a:solidFill>
            </a:ln>
            <a:effectLst/>
          </c:spPr>
          <c:invertIfNegative val="0"/>
          <c:cat>
            <c:strRef>
              <c:f>'General government primary spen'!$A$4:$A$30</c:f>
              <c:strCache>
                <c:ptCount val="20"/>
                <c:pt idx="0">
                  <c:v>BE</c:v>
                </c:pt>
                <c:pt idx="1">
                  <c:v>CY</c:v>
                </c:pt>
                <c:pt idx="2">
                  <c:v>CZ</c:v>
                </c:pt>
                <c:pt idx="3">
                  <c:v>DK</c:v>
                </c:pt>
                <c:pt idx="4">
                  <c:v>EE</c:v>
                </c:pt>
                <c:pt idx="5">
                  <c:v>IE</c:v>
                </c:pt>
                <c:pt idx="6">
                  <c:v>EL</c:v>
                </c:pt>
                <c:pt idx="7">
                  <c:v>ES</c:v>
                </c:pt>
                <c:pt idx="8">
                  <c:v>FR</c:v>
                </c:pt>
                <c:pt idx="9">
                  <c:v>HR</c:v>
                </c:pt>
                <c:pt idx="10">
                  <c:v>HU</c:v>
                </c:pt>
                <c:pt idx="11">
                  <c:v>IT</c:v>
                </c:pt>
                <c:pt idx="12">
                  <c:v>LT</c:v>
                </c:pt>
                <c:pt idx="13">
                  <c:v>LV</c:v>
                </c:pt>
                <c:pt idx="14">
                  <c:v>LU</c:v>
                </c:pt>
                <c:pt idx="15">
                  <c:v>MT</c:v>
                </c:pt>
                <c:pt idx="16">
                  <c:v>PT</c:v>
                </c:pt>
                <c:pt idx="17">
                  <c:v>RO</c:v>
                </c:pt>
                <c:pt idx="18">
                  <c:v>SI</c:v>
                </c:pt>
                <c:pt idx="19">
                  <c:v>SK</c:v>
                </c:pt>
              </c:strCache>
            </c:strRef>
          </c:cat>
          <c:val>
            <c:numRef>
              <c:f>'General government primary spen'!$B$4:$B$30</c:f>
              <c:numCache>
                <c:formatCode>General</c:formatCode>
                <c:ptCount val="20"/>
                <c:pt idx="0" formatCode="#,##0.00">
                  <c:v>53.1</c:v>
                </c:pt>
                <c:pt idx="1">
                  <c:v>39.9</c:v>
                </c:pt>
                <c:pt idx="2">
                  <c:v>42</c:v>
                </c:pt>
                <c:pt idx="3" formatCode="#,##0.00">
                  <c:v>45.7</c:v>
                </c:pt>
                <c:pt idx="4">
                  <c:v>44.3</c:v>
                </c:pt>
                <c:pt idx="5">
                  <c:v>39.9</c:v>
                </c:pt>
                <c:pt idx="6">
                  <c:v>46.9</c:v>
                </c:pt>
                <c:pt idx="7" formatCode="#,##0.00">
                  <c:v>44.4</c:v>
                </c:pt>
                <c:pt idx="8">
                  <c:v>55.4</c:v>
                </c:pt>
                <c:pt idx="9">
                  <c:v>45.9</c:v>
                </c:pt>
                <c:pt idx="10">
                  <c:v>47.6</c:v>
                </c:pt>
                <c:pt idx="11">
                  <c:v>46.5</c:v>
                </c:pt>
                <c:pt idx="12">
                  <c:v>40.299999999999997</c:v>
                </c:pt>
                <c:pt idx="13">
                  <c:v>43.6</c:v>
                </c:pt>
                <c:pt idx="14">
                  <c:v>49.5</c:v>
                </c:pt>
                <c:pt idx="15">
                  <c:v>35.700000000000003</c:v>
                </c:pt>
                <c:pt idx="16" formatCode="#,##0.00">
                  <c:v>40.299999999999997</c:v>
                </c:pt>
                <c:pt idx="17">
                  <c:v>36.700000000000003</c:v>
                </c:pt>
                <c:pt idx="18">
                  <c:v>46.8</c:v>
                </c:pt>
                <c:pt idx="19">
                  <c:v>46.2</c:v>
                </c:pt>
              </c:numCache>
            </c:numRef>
          </c:val>
          <c:extLst>
            <c:ext xmlns:c16="http://schemas.microsoft.com/office/drawing/2014/chart" uri="{C3380CC4-5D6E-409C-BE32-E72D297353CC}">
              <c16:uniqueId val="{00000000-3D20-BC45-AB66-206124419F59}"/>
            </c:ext>
          </c:extLst>
        </c:ser>
        <c:ser>
          <c:idx val="1"/>
          <c:order val="1"/>
          <c:tx>
            <c:strRef>
              <c:f>'General government primary spen'!$C$2:$C$3</c:f>
              <c:strCache>
                <c:ptCount val="2"/>
                <c:pt idx="0">
                  <c:v>2025</c:v>
                </c:pt>
              </c:strCache>
            </c:strRef>
          </c:tx>
          <c:spPr>
            <a:solidFill>
              <a:srgbClr val="F4C64C"/>
            </a:solidFill>
            <a:ln>
              <a:noFill/>
            </a:ln>
            <a:effectLst/>
          </c:spPr>
          <c:invertIfNegative val="0"/>
          <c:cat>
            <c:strRef>
              <c:f>'General government primary spen'!$A$4:$A$30</c:f>
              <c:strCache>
                <c:ptCount val="20"/>
                <c:pt idx="0">
                  <c:v>BE</c:v>
                </c:pt>
                <c:pt idx="1">
                  <c:v>CY</c:v>
                </c:pt>
                <c:pt idx="2">
                  <c:v>CZ</c:v>
                </c:pt>
                <c:pt idx="3">
                  <c:v>DK</c:v>
                </c:pt>
                <c:pt idx="4">
                  <c:v>EE</c:v>
                </c:pt>
                <c:pt idx="5">
                  <c:v>IE</c:v>
                </c:pt>
                <c:pt idx="6">
                  <c:v>EL</c:v>
                </c:pt>
                <c:pt idx="7">
                  <c:v>ES</c:v>
                </c:pt>
                <c:pt idx="8">
                  <c:v>FR</c:v>
                </c:pt>
                <c:pt idx="9">
                  <c:v>HR</c:v>
                </c:pt>
                <c:pt idx="10">
                  <c:v>HU</c:v>
                </c:pt>
                <c:pt idx="11">
                  <c:v>IT</c:v>
                </c:pt>
                <c:pt idx="12">
                  <c:v>LT</c:v>
                </c:pt>
                <c:pt idx="13">
                  <c:v>LV</c:v>
                </c:pt>
                <c:pt idx="14">
                  <c:v>LU</c:v>
                </c:pt>
                <c:pt idx="15">
                  <c:v>MT</c:v>
                </c:pt>
                <c:pt idx="16">
                  <c:v>PT</c:v>
                </c:pt>
                <c:pt idx="17">
                  <c:v>RO</c:v>
                </c:pt>
                <c:pt idx="18">
                  <c:v>SI</c:v>
                </c:pt>
                <c:pt idx="19">
                  <c:v>SK</c:v>
                </c:pt>
              </c:strCache>
            </c:strRef>
          </c:cat>
          <c:val>
            <c:numRef>
              <c:f>'General government primary spen'!$C$4:$C$30</c:f>
              <c:numCache>
                <c:formatCode>General</c:formatCode>
                <c:ptCount val="20"/>
                <c:pt idx="0" formatCode="#,##0.00">
                  <c:v>53.2</c:v>
                </c:pt>
                <c:pt idx="1">
                  <c:v>40.4</c:v>
                </c:pt>
                <c:pt idx="2">
                  <c:v>41.5</c:v>
                </c:pt>
                <c:pt idx="3" formatCode="#,##0.00">
                  <c:v>45.2</c:v>
                </c:pt>
                <c:pt idx="4">
                  <c:v>44.3</c:v>
                </c:pt>
                <c:pt idx="5">
                  <c:v>39.700000000000003</c:v>
                </c:pt>
                <c:pt idx="6">
                  <c:v>46.6</c:v>
                </c:pt>
                <c:pt idx="7" formatCode="#,##0.00">
                  <c:v>44.2</c:v>
                </c:pt>
                <c:pt idx="8">
                  <c:v>54.7</c:v>
                </c:pt>
                <c:pt idx="9">
                  <c:v>46.4</c:v>
                </c:pt>
                <c:pt idx="10">
                  <c:v>0</c:v>
                </c:pt>
                <c:pt idx="11">
                  <c:v>46.5</c:v>
                </c:pt>
                <c:pt idx="12">
                  <c:v>42.3</c:v>
                </c:pt>
                <c:pt idx="13">
                  <c:v>43.2</c:v>
                </c:pt>
                <c:pt idx="14">
                  <c:v>49.4</c:v>
                </c:pt>
                <c:pt idx="15">
                  <c:v>34.200000000000003</c:v>
                </c:pt>
                <c:pt idx="16" formatCode="#,##0.00">
                  <c:v>41.1</c:v>
                </c:pt>
                <c:pt idx="18">
                  <c:v>46.3</c:v>
                </c:pt>
                <c:pt idx="19">
                  <c:v>46.8</c:v>
                </c:pt>
              </c:numCache>
            </c:numRef>
          </c:val>
          <c:extLst>
            <c:ext xmlns:c16="http://schemas.microsoft.com/office/drawing/2014/chart" uri="{C3380CC4-5D6E-409C-BE32-E72D297353CC}">
              <c16:uniqueId val="{00000001-3D20-BC45-AB66-206124419F59}"/>
            </c:ext>
          </c:extLst>
        </c:ser>
        <c:ser>
          <c:idx val="2"/>
          <c:order val="2"/>
          <c:tx>
            <c:strRef>
              <c:f>'General government primary spen'!$D$2:$D$3</c:f>
              <c:strCache>
                <c:ptCount val="2"/>
                <c:pt idx="0">
                  <c:v>2026</c:v>
                </c:pt>
              </c:strCache>
            </c:strRef>
          </c:tx>
          <c:spPr>
            <a:solidFill>
              <a:srgbClr val="702329"/>
            </a:solidFill>
            <a:ln>
              <a:noFill/>
            </a:ln>
            <a:effectLst/>
          </c:spPr>
          <c:invertIfNegative val="0"/>
          <c:cat>
            <c:strRef>
              <c:f>'General government primary spen'!$A$4:$A$30</c:f>
              <c:strCache>
                <c:ptCount val="20"/>
                <c:pt idx="0">
                  <c:v>BE</c:v>
                </c:pt>
                <c:pt idx="1">
                  <c:v>CY</c:v>
                </c:pt>
                <c:pt idx="2">
                  <c:v>CZ</c:v>
                </c:pt>
                <c:pt idx="3">
                  <c:v>DK</c:v>
                </c:pt>
                <c:pt idx="4">
                  <c:v>EE</c:v>
                </c:pt>
                <c:pt idx="5">
                  <c:v>IE</c:v>
                </c:pt>
                <c:pt idx="6">
                  <c:v>EL</c:v>
                </c:pt>
                <c:pt idx="7">
                  <c:v>ES</c:v>
                </c:pt>
                <c:pt idx="8">
                  <c:v>FR</c:v>
                </c:pt>
                <c:pt idx="9">
                  <c:v>HR</c:v>
                </c:pt>
                <c:pt idx="10">
                  <c:v>HU</c:v>
                </c:pt>
                <c:pt idx="11">
                  <c:v>IT</c:v>
                </c:pt>
                <c:pt idx="12">
                  <c:v>LT</c:v>
                </c:pt>
                <c:pt idx="13">
                  <c:v>LV</c:v>
                </c:pt>
                <c:pt idx="14">
                  <c:v>LU</c:v>
                </c:pt>
                <c:pt idx="15">
                  <c:v>MT</c:v>
                </c:pt>
                <c:pt idx="16">
                  <c:v>PT</c:v>
                </c:pt>
                <c:pt idx="17">
                  <c:v>RO</c:v>
                </c:pt>
                <c:pt idx="18">
                  <c:v>SI</c:v>
                </c:pt>
                <c:pt idx="19">
                  <c:v>SK</c:v>
                </c:pt>
              </c:strCache>
            </c:strRef>
          </c:cat>
          <c:val>
            <c:numRef>
              <c:f>'General government primary spen'!$D$4:$D$30</c:f>
              <c:numCache>
                <c:formatCode>General</c:formatCode>
                <c:ptCount val="20"/>
                <c:pt idx="0" formatCode="#,##0.00">
                  <c:v>53.3</c:v>
                </c:pt>
                <c:pt idx="1">
                  <c:v>42.4</c:v>
                </c:pt>
                <c:pt idx="2">
                  <c:v>40.200000000000003</c:v>
                </c:pt>
                <c:pt idx="3" formatCode="#,##0.00">
                  <c:v>45.7</c:v>
                </c:pt>
                <c:pt idx="4">
                  <c:v>44</c:v>
                </c:pt>
                <c:pt idx="5">
                  <c:v>39.9</c:v>
                </c:pt>
                <c:pt idx="7" formatCode="#,##0.00">
                  <c:v>44.1</c:v>
                </c:pt>
                <c:pt idx="9">
                  <c:v>47</c:v>
                </c:pt>
                <c:pt idx="10">
                  <c:v>0</c:v>
                </c:pt>
                <c:pt idx="11">
                  <c:v>45.9</c:v>
                </c:pt>
                <c:pt idx="12">
                  <c:v>41.7</c:v>
                </c:pt>
                <c:pt idx="13">
                  <c:v>41.9</c:v>
                </c:pt>
                <c:pt idx="14">
                  <c:v>49.2</c:v>
                </c:pt>
                <c:pt idx="16" formatCode="#,##0.00">
                  <c:v>41.2</c:v>
                </c:pt>
                <c:pt idx="18">
                  <c:v>45.5</c:v>
                </c:pt>
                <c:pt idx="19">
                  <c:v>46.6</c:v>
                </c:pt>
              </c:numCache>
            </c:numRef>
          </c:val>
          <c:extLst>
            <c:ext xmlns:c16="http://schemas.microsoft.com/office/drawing/2014/chart" uri="{C3380CC4-5D6E-409C-BE32-E72D297353CC}">
              <c16:uniqueId val="{00000002-3D20-BC45-AB66-206124419F59}"/>
            </c:ext>
          </c:extLst>
        </c:ser>
        <c:ser>
          <c:idx val="3"/>
          <c:order val="3"/>
          <c:tx>
            <c:strRef>
              <c:f>'General government primary spen'!$E$2:$E$3</c:f>
              <c:strCache>
                <c:ptCount val="2"/>
                <c:pt idx="0">
                  <c:v>2027</c:v>
                </c:pt>
              </c:strCache>
            </c:strRef>
          </c:tx>
          <c:spPr>
            <a:solidFill>
              <a:sysClr val="window" lastClr="FFFFFF">
                <a:lumMod val="85000"/>
              </a:sysClr>
            </a:solidFill>
            <a:ln>
              <a:solidFill>
                <a:srgbClr val="103E4B"/>
              </a:solidFill>
            </a:ln>
            <a:effectLst/>
          </c:spPr>
          <c:invertIfNegative val="0"/>
          <c:cat>
            <c:strRef>
              <c:f>'General government primary spen'!$A$4:$A$30</c:f>
              <c:strCache>
                <c:ptCount val="20"/>
                <c:pt idx="0">
                  <c:v>BE</c:v>
                </c:pt>
                <c:pt idx="1">
                  <c:v>CY</c:v>
                </c:pt>
                <c:pt idx="2">
                  <c:v>CZ</c:v>
                </c:pt>
                <c:pt idx="3">
                  <c:v>DK</c:v>
                </c:pt>
                <c:pt idx="4">
                  <c:v>EE</c:v>
                </c:pt>
                <c:pt idx="5">
                  <c:v>IE</c:v>
                </c:pt>
                <c:pt idx="6">
                  <c:v>EL</c:v>
                </c:pt>
                <c:pt idx="7">
                  <c:v>ES</c:v>
                </c:pt>
                <c:pt idx="8">
                  <c:v>FR</c:v>
                </c:pt>
                <c:pt idx="9">
                  <c:v>HR</c:v>
                </c:pt>
                <c:pt idx="10">
                  <c:v>HU</c:v>
                </c:pt>
                <c:pt idx="11">
                  <c:v>IT</c:v>
                </c:pt>
                <c:pt idx="12">
                  <c:v>LT</c:v>
                </c:pt>
                <c:pt idx="13">
                  <c:v>LV</c:v>
                </c:pt>
                <c:pt idx="14">
                  <c:v>LU</c:v>
                </c:pt>
                <c:pt idx="15">
                  <c:v>MT</c:v>
                </c:pt>
                <c:pt idx="16">
                  <c:v>PT</c:v>
                </c:pt>
                <c:pt idx="17">
                  <c:v>RO</c:v>
                </c:pt>
                <c:pt idx="18">
                  <c:v>SI</c:v>
                </c:pt>
                <c:pt idx="19">
                  <c:v>SK</c:v>
                </c:pt>
              </c:strCache>
            </c:strRef>
          </c:cat>
          <c:val>
            <c:numRef>
              <c:f>'General government primary spen'!$E$4:$E$30</c:f>
              <c:numCache>
                <c:formatCode>General</c:formatCode>
                <c:ptCount val="20"/>
                <c:pt idx="0" formatCode="#,##0.00">
                  <c:v>53.1</c:v>
                </c:pt>
                <c:pt idx="1">
                  <c:v>38.5</c:v>
                </c:pt>
                <c:pt idx="2">
                  <c:v>39</c:v>
                </c:pt>
                <c:pt idx="3" formatCode="#,##0.00">
                  <c:v>46.1</c:v>
                </c:pt>
                <c:pt idx="4">
                  <c:v>43.4</c:v>
                </c:pt>
                <c:pt idx="5">
                  <c:v>39.799999999999997</c:v>
                </c:pt>
                <c:pt idx="7" formatCode="#,##0.00">
                  <c:v>44.3</c:v>
                </c:pt>
                <c:pt idx="9">
                  <c:v>46.7</c:v>
                </c:pt>
                <c:pt idx="10">
                  <c:v>0</c:v>
                </c:pt>
                <c:pt idx="11">
                  <c:v>44.8</c:v>
                </c:pt>
                <c:pt idx="12">
                  <c:v>41</c:v>
                </c:pt>
                <c:pt idx="13">
                  <c:v>40.4</c:v>
                </c:pt>
                <c:pt idx="14">
                  <c:v>48.7</c:v>
                </c:pt>
                <c:pt idx="16" formatCode="#,##0.00">
                  <c:v>39.700000000000003</c:v>
                </c:pt>
                <c:pt idx="19">
                  <c:v>44.2</c:v>
                </c:pt>
              </c:numCache>
            </c:numRef>
          </c:val>
          <c:extLst>
            <c:ext xmlns:c16="http://schemas.microsoft.com/office/drawing/2014/chart" uri="{C3380CC4-5D6E-409C-BE32-E72D297353CC}">
              <c16:uniqueId val="{00000004-A438-5B4B-AAA5-2DBBC1C3FDCB}"/>
            </c:ext>
          </c:extLst>
        </c:ser>
        <c:ser>
          <c:idx val="4"/>
          <c:order val="4"/>
          <c:tx>
            <c:strRef>
              <c:f>'General government primary spen'!$F$2:$F$3</c:f>
              <c:strCache>
                <c:ptCount val="2"/>
                <c:pt idx="0">
                  <c:v>2028</c:v>
                </c:pt>
              </c:strCache>
            </c:strRef>
          </c:tx>
          <c:spPr>
            <a:solidFill>
              <a:srgbClr val="0B2445"/>
            </a:solidFill>
            <a:ln>
              <a:noFill/>
            </a:ln>
            <a:effectLst/>
          </c:spPr>
          <c:invertIfNegative val="0"/>
          <c:cat>
            <c:strRef>
              <c:f>'General government primary spen'!$A$4:$A$30</c:f>
              <c:strCache>
                <c:ptCount val="20"/>
                <c:pt idx="0">
                  <c:v>BE</c:v>
                </c:pt>
                <c:pt idx="1">
                  <c:v>CY</c:v>
                </c:pt>
                <c:pt idx="2">
                  <c:v>CZ</c:v>
                </c:pt>
                <c:pt idx="3">
                  <c:v>DK</c:v>
                </c:pt>
                <c:pt idx="4">
                  <c:v>EE</c:v>
                </c:pt>
                <c:pt idx="5">
                  <c:v>IE</c:v>
                </c:pt>
                <c:pt idx="6">
                  <c:v>EL</c:v>
                </c:pt>
                <c:pt idx="7">
                  <c:v>ES</c:v>
                </c:pt>
                <c:pt idx="8">
                  <c:v>FR</c:v>
                </c:pt>
                <c:pt idx="9">
                  <c:v>HR</c:v>
                </c:pt>
                <c:pt idx="10">
                  <c:v>HU</c:v>
                </c:pt>
                <c:pt idx="11">
                  <c:v>IT</c:v>
                </c:pt>
                <c:pt idx="12">
                  <c:v>LT</c:v>
                </c:pt>
                <c:pt idx="13">
                  <c:v>LV</c:v>
                </c:pt>
                <c:pt idx="14">
                  <c:v>LU</c:v>
                </c:pt>
                <c:pt idx="15">
                  <c:v>MT</c:v>
                </c:pt>
                <c:pt idx="16">
                  <c:v>PT</c:v>
                </c:pt>
                <c:pt idx="17">
                  <c:v>RO</c:v>
                </c:pt>
                <c:pt idx="18">
                  <c:v>SI</c:v>
                </c:pt>
                <c:pt idx="19">
                  <c:v>SK</c:v>
                </c:pt>
              </c:strCache>
            </c:strRef>
          </c:cat>
          <c:val>
            <c:numRef>
              <c:f>'General government primary spen'!$F$4:$F$30</c:f>
              <c:numCache>
                <c:formatCode>General</c:formatCode>
                <c:ptCount val="20"/>
                <c:pt idx="0" formatCode="#,##0.00">
                  <c:v>53.2</c:v>
                </c:pt>
                <c:pt idx="1">
                  <c:v>38.200000000000003</c:v>
                </c:pt>
                <c:pt idx="3" formatCode="#,##0.00">
                  <c:v>46.8</c:v>
                </c:pt>
                <c:pt idx="4">
                  <c:v>41.9</c:v>
                </c:pt>
                <c:pt idx="5">
                  <c:v>40</c:v>
                </c:pt>
                <c:pt idx="7" formatCode="#,##0.00">
                  <c:v>44.5</c:v>
                </c:pt>
                <c:pt idx="9">
                  <c:v>45</c:v>
                </c:pt>
                <c:pt idx="10">
                  <c:v>0</c:v>
                </c:pt>
                <c:pt idx="12" formatCode="#,##0.0">
                  <c:v>0</c:v>
                </c:pt>
                <c:pt idx="13">
                  <c:v>39.200000000000003</c:v>
                </c:pt>
                <c:pt idx="14">
                  <c:v>48.6</c:v>
                </c:pt>
                <c:pt idx="16" formatCode="#,##0.00">
                  <c:v>39.1</c:v>
                </c:pt>
                <c:pt idx="19">
                  <c:v>43.9</c:v>
                </c:pt>
              </c:numCache>
            </c:numRef>
          </c:val>
          <c:extLst>
            <c:ext xmlns:c16="http://schemas.microsoft.com/office/drawing/2014/chart" uri="{C3380CC4-5D6E-409C-BE32-E72D297353CC}">
              <c16:uniqueId val="{00000005-A438-5B4B-AAA5-2DBBC1C3FDCB}"/>
            </c:ext>
          </c:extLst>
        </c:ser>
        <c:dLbls>
          <c:showLegendKey val="0"/>
          <c:showVal val="0"/>
          <c:showCatName val="0"/>
          <c:showSerName val="0"/>
          <c:showPercent val="0"/>
          <c:showBubbleSize val="0"/>
        </c:dLbls>
        <c:gapWidth val="25"/>
        <c:overlap val="50"/>
        <c:axId val="1271700256"/>
        <c:axId val="919135743"/>
        <c:extLst/>
      </c:barChart>
      <c:catAx>
        <c:axId val="1271700256"/>
        <c:scaling>
          <c:orientation val="minMax"/>
        </c:scaling>
        <c:delete val="0"/>
        <c:axPos val="b"/>
        <c:numFmt formatCode="General" sourceLinked="1"/>
        <c:majorTickMark val="out"/>
        <c:minorTickMark val="none"/>
        <c:tickLblPos val="nextTo"/>
        <c:spPr>
          <a:noFill/>
          <a:ln w="19050"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BE"/>
          </a:p>
        </c:txPr>
        <c:crossAx val="919135743"/>
        <c:crosses val="autoZero"/>
        <c:auto val="1"/>
        <c:lblAlgn val="ctr"/>
        <c:lblOffset val="100"/>
        <c:noMultiLvlLbl val="0"/>
      </c:catAx>
      <c:valAx>
        <c:axId val="919135743"/>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1271700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extLst/>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044579313564672E-2"/>
          <c:y val="1.8878715133837522E-2"/>
          <c:w val="0.97495542068643537"/>
          <c:h val="0.9716947653660849"/>
        </c:manualLayout>
      </c:layout>
      <c:barChart>
        <c:barDir val="col"/>
        <c:grouping val="clustered"/>
        <c:varyColors val="0"/>
        <c:ser>
          <c:idx val="0"/>
          <c:order val="0"/>
          <c:tx>
            <c:strRef>
              <c:f>'Interest expenditure (% of GDP)'!$B$2</c:f>
              <c:strCache>
                <c:ptCount val="1"/>
                <c:pt idx="0">
                  <c:v>2024</c:v>
                </c:pt>
              </c:strCache>
            </c:strRef>
          </c:tx>
          <c:spPr>
            <a:solidFill>
              <a:srgbClr val="103E4B"/>
            </a:solidFill>
            <a:ln>
              <a:solidFill>
                <a:srgbClr val="103E4B"/>
              </a:solidFill>
            </a:ln>
            <a:effectLst/>
          </c:spPr>
          <c:invertIfNegative val="0"/>
          <c:cat>
            <c:strRef>
              <c:f>'Interest expenditure (% of GDP)'!$A$3:$A$29</c:f>
              <c:strCache>
                <c:ptCount val="24"/>
                <c:pt idx="0">
                  <c:v>DK</c:v>
                </c:pt>
                <c:pt idx="1">
                  <c:v>LU</c:v>
                </c:pt>
                <c:pt idx="2">
                  <c:v>EE</c:v>
                </c:pt>
                <c:pt idx="3">
                  <c:v>LT</c:v>
                </c:pt>
                <c:pt idx="4">
                  <c:v>NL</c:v>
                </c:pt>
                <c:pt idx="5">
                  <c:v>DE</c:v>
                </c:pt>
                <c:pt idx="6">
                  <c:v>IE</c:v>
                </c:pt>
                <c:pt idx="7">
                  <c:v>LV</c:v>
                </c:pt>
                <c:pt idx="8">
                  <c:v>MT</c:v>
                </c:pt>
                <c:pt idx="9">
                  <c:v>FI</c:v>
                </c:pt>
                <c:pt idx="10">
                  <c:v>SK</c:v>
                </c:pt>
                <c:pt idx="11">
                  <c:v>AT</c:v>
                </c:pt>
                <c:pt idx="12">
                  <c:v>CY</c:v>
                </c:pt>
                <c:pt idx="13">
                  <c:v>CZ</c:v>
                </c:pt>
                <c:pt idx="14">
                  <c:v>SI</c:v>
                </c:pt>
                <c:pt idx="15">
                  <c:v>HR</c:v>
                </c:pt>
                <c:pt idx="16">
                  <c:v>FR</c:v>
                </c:pt>
                <c:pt idx="17">
                  <c:v>RO</c:v>
                </c:pt>
                <c:pt idx="18">
                  <c:v>BE</c:v>
                </c:pt>
                <c:pt idx="19">
                  <c:v>PT</c:v>
                </c:pt>
                <c:pt idx="20">
                  <c:v>ES</c:v>
                </c:pt>
                <c:pt idx="21">
                  <c:v>EL</c:v>
                </c:pt>
                <c:pt idx="22">
                  <c:v>IT</c:v>
                </c:pt>
                <c:pt idx="23">
                  <c:v>HU</c:v>
                </c:pt>
              </c:strCache>
            </c:strRef>
          </c:cat>
          <c:val>
            <c:numRef>
              <c:f>'Interest expenditure (% of GDP)'!$B$3:$B$29</c:f>
              <c:numCache>
                <c:formatCode>General</c:formatCode>
                <c:ptCount val="24"/>
                <c:pt idx="0">
                  <c:v>-0.9</c:v>
                </c:pt>
                <c:pt idx="1">
                  <c:v>0.4</c:v>
                </c:pt>
                <c:pt idx="2">
                  <c:v>0.6</c:v>
                </c:pt>
                <c:pt idx="3">
                  <c:v>0.7</c:v>
                </c:pt>
                <c:pt idx="4" formatCode="0.0">
                  <c:v>0.7</c:v>
                </c:pt>
                <c:pt idx="5">
                  <c:v>1</c:v>
                </c:pt>
                <c:pt idx="6">
                  <c:v>1</c:v>
                </c:pt>
                <c:pt idx="7">
                  <c:v>1.1000000000000001</c:v>
                </c:pt>
                <c:pt idx="8">
                  <c:v>1.2</c:v>
                </c:pt>
                <c:pt idx="9">
                  <c:v>1.3</c:v>
                </c:pt>
                <c:pt idx="10">
                  <c:v>1.4</c:v>
                </c:pt>
                <c:pt idx="11">
                  <c:v>1.4</c:v>
                </c:pt>
                <c:pt idx="12">
                  <c:v>1.4</c:v>
                </c:pt>
                <c:pt idx="13">
                  <c:v>1.4</c:v>
                </c:pt>
                <c:pt idx="14">
                  <c:v>1.4</c:v>
                </c:pt>
                <c:pt idx="15">
                  <c:v>1.5</c:v>
                </c:pt>
                <c:pt idx="16">
                  <c:v>2.1</c:v>
                </c:pt>
                <c:pt idx="17">
                  <c:v>2.1</c:v>
                </c:pt>
                <c:pt idx="18">
                  <c:v>2.2000000000000002</c:v>
                </c:pt>
                <c:pt idx="19">
                  <c:v>2.2000000000000002</c:v>
                </c:pt>
                <c:pt idx="20">
                  <c:v>2.5</c:v>
                </c:pt>
                <c:pt idx="21">
                  <c:v>3.4</c:v>
                </c:pt>
                <c:pt idx="22">
                  <c:v>3.9</c:v>
                </c:pt>
                <c:pt idx="23">
                  <c:v>4.8</c:v>
                </c:pt>
              </c:numCache>
            </c:numRef>
          </c:val>
          <c:extLst>
            <c:ext xmlns:c16="http://schemas.microsoft.com/office/drawing/2014/chart" uri="{C3380CC4-5D6E-409C-BE32-E72D297353CC}">
              <c16:uniqueId val="{00000001-ED79-4D07-8E06-7F98C25FDB71}"/>
            </c:ext>
          </c:extLst>
        </c:ser>
        <c:ser>
          <c:idx val="1"/>
          <c:order val="1"/>
          <c:tx>
            <c:strRef>
              <c:f>'Interest expenditure (% of GDP)'!$C$2</c:f>
              <c:strCache>
                <c:ptCount val="1"/>
                <c:pt idx="0">
                  <c:v>2025</c:v>
                </c:pt>
              </c:strCache>
            </c:strRef>
          </c:tx>
          <c:spPr>
            <a:solidFill>
              <a:srgbClr val="F4C64C"/>
            </a:solidFill>
            <a:ln>
              <a:noFill/>
            </a:ln>
            <a:effectLst/>
          </c:spPr>
          <c:invertIfNegative val="0"/>
          <c:dPt>
            <c:idx val="1"/>
            <c:invertIfNegative val="0"/>
            <c:bubble3D val="0"/>
            <c:spPr>
              <a:solidFill>
                <a:srgbClr val="F9BB55"/>
              </a:solidFill>
              <a:ln>
                <a:noFill/>
              </a:ln>
              <a:effectLst/>
            </c:spPr>
            <c:extLst>
              <c:ext xmlns:c16="http://schemas.microsoft.com/office/drawing/2014/chart" uri="{C3380CC4-5D6E-409C-BE32-E72D297353CC}">
                <c16:uniqueId val="{00000004-ED79-4D07-8E06-7F98C25FDB71}"/>
              </c:ext>
            </c:extLst>
          </c:dPt>
          <c:cat>
            <c:strRef>
              <c:f>'Interest expenditure (% of GDP)'!$A$3:$A$29</c:f>
              <c:strCache>
                <c:ptCount val="24"/>
                <c:pt idx="0">
                  <c:v>DK</c:v>
                </c:pt>
                <c:pt idx="1">
                  <c:v>LU</c:v>
                </c:pt>
                <c:pt idx="2">
                  <c:v>EE</c:v>
                </c:pt>
                <c:pt idx="3">
                  <c:v>LT</c:v>
                </c:pt>
                <c:pt idx="4">
                  <c:v>NL</c:v>
                </c:pt>
                <c:pt idx="5">
                  <c:v>DE</c:v>
                </c:pt>
                <c:pt idx="6">
                  <c:v>IE</c:v>
                </c:pt>
                <c:pt idx="7">
                  <c:v>LV</c:v>
                </c:pt>
                <c:pt idx="8">
                  <c:v>MT</c:v>
                </c:pt>
                <c:pt idx="9">
                  <c:v>FI</c:v>
                </c:pt>
                <c:pt idx="10">
                  <c:v>SK</c:v>
                </c:pt>
                <c:pt idx="11">
                  <c:v>AT</c:v>
                </c:pt>
                <c:pt idx="12">
                  <c:v>CY</c:v>
                </c:pt>
                <c:pt idx="13">
                  <c:v>CZ</c:v>
                </c:pt>
                <c:pt idx="14">
                  <c:v>SI</c:v>
                </c:pt>
                <c:pt idx="15">
                  <c:v>HR</c:v>
                </c:pt>
                <c:pt idx="16">
                  <c:v>FR</c:v>
                </c:pt>
                <c:pt idx="17">
                  <c:v>RO</c:v>
                </c:pt>
                <c:pt idx="18">
                  <c:v>BE</c:v>
                </c:pt>
                <c:pt idx="19">
                  <c:v>PT</c:v>
                </c:pt>
                <c:pt idx="20">
                  <c:v>ES</c:v>
                </c:pt>
                <c:pt idx="21">
                  <c:v>EL</c:v>
                </c:pt>
                <c:pt idx="22">
                  <c:v>IT</c:v>
                </c:pt>
                <c:pt idx="23">
                  <c:v>HU</c:v>
                </c:pt>
              </c:strCache>
            </c:strRef>
          </c:cat>
          <c:val>
            <c:numRef>
              <c:f>'Interest expenditure (% of GDP)'!$C$3:$C$29</c:f>
              <c:numCache>
                <c:formatCode>General</c:formatCode>
                <c:ptCount val="24"/>
                <c:pt idx="0">
                  <c:v>-0.7</c:v>
                </c:pt>
                <c:pt idx="1">
                  <c:v>0.4</c:v>
                </c:pt>
                <c:pt idx="2">
                  <c:v>0.6</c:v>
                </c:pt>
                <c:pt idx="3">
                  <c:v>0.9</c:v>
                </c:pt>
                <c:pt idx="4" formatCode="0.0">
                  <c:v>0.8</c:v>
                </c:pt>
                <c:pt idx="5">
                  <c:v>1</c:v>
                </c:pt>
                <c:pt idx="6">
                  <c:v>1.1000000000000001</c:v>
                </c:pt>
                <c:pt idx="7">
                  <c:v>1.2</c:v>
                </c:pt>
                <c:pt idx="8">
                  <c:v>1.3</c:v>
                </c:pt>
                <c:pt idx="9">
                  <c:v>1.5</c:v>
                </c:pt>
                <c:pt idx="10">
                  <c:v>1.5</c:v>
                </c:pt>
                <c:pt idx="11">
                  <c:v>1.6</c:v>
                </c:pt>
                <c:pt idx="12">
                  <c:v>1.6</c:v>
                </c:pt>
                <c:pt idx="13">
                  <c:v>1.3</c:v>
                </c:pt>
                <c:pt idx="14">
                  <c:v>1.4</c:v>
                </c:pt>
                <c:pt idx="15">
                  <c:v>1.6</c:v>
                </c:pt>
                <c:pt idx="16">
                  <c:v>2.2999999999999998</c:v>
                </c:pt>
                <c:pt idx="18">
                  <c:v>2.2999999999999998</c:v>
                </c:pt>
                <c:pt idx="19">
                  <c:v>2.2000000000000002</c:v>
                </c:pt>
                <c:pt idx="20">
                  <c:v>2.5</c:v>
                </c:pt>
                <c:pt idx="21">
                  <c:v>3.2</c:v>
                </c:pt>
                <c:pt idx="22">
                  <c:v>3.9</c:v>
                </c:pt>
                <c:pt idx="23">
                  <c:v>3.8</c:v>
                </c:pt>
              </c:numCache>
            </c:numRef>
          </c:val>
          <c:extLst>
            <c:ext xmlns:c16="http://schemas.microsoft.com/office/drawing/2014/chart" uri="{C3380CC4-5D6E-409C-BE32-E72D297353CC}">
              <c16:uniqueId val="{00000005-ED79-4D07-8E06-7F98C25FDB71}"/>
            </c:ext>
          </c:extLst>
        </c:ser>
        <c:ser>
          <c:idx val="2"/>
          <c:order val="2"/>
          <c:tx>
            <c:strRef>
              <c:f>'Interest expenditure (% of GDP)'!$D$2</c:f>
              <c:strCache>
                <c:ptCount val="1"/>
                <c:pt idx="0">
                  <c:v>2026</c:v>
                </c:pt>
              </c:strCache>
            </c:strRef>
          </c:tx>
          <c:spPr>
            <a:solidFill>
              <a:srgbClr val="E7E6E6">
                <a:lumMod val="75000"/>
              </a:srgbClr>
            </a:solidFill>
            <a:ln>
              <a:noFill/>
            </a:ln>
            <a:effectLst/>
          </c:spPr>
          <c:invertIfNegative val="0"/>
          <c:cat>
            <c:strRef>
              <c:f>'Interest expenditure (% of GDP)'!$A$3:$A$29</c:f>
              <c:strCache>
                <c:ptCount val="24"/>
                <c:pt idx="0">
                  <c:v>DK</c:v>
                </c:pt>
                <c:pt idx="1">
                  <c:v>LU</c:v>
                </c:pt>
                <c:pt idx="2">
                  <c:v>EE</c:v>
                </c:pt>
                <c:pt idx="3">
                  <c:v>LT</c:v>
                </c:pt>
                <c:pt idx="4">
                  <c:v>NL</c:v>
                </c:pt>
                <c:pt idx="5">
                  <c:v>DE</c:v>
                </c:pt>
                <c:pt idx="6">
                  <c:v>IE</c:v>
                </c:pt>
                <c:pt idx="7">
                  <c:v>LV</c:v>
                </c:pt>
                <c:pt idx="8">
                  <c:v>MT</c:v>
                </c:pt>
                <c:pt idx="9">
                  <c:v>FI</c:v>
                </c:pt>
                <c:pt idx="10">
                  <c:v>SK</c:v>
                </c:pt>
                <c:pt idx="11">
                  <c:v>AT</c:v>
                </c:pt>
                <c:pt idx="12">
                  <c:v>CY</c:v>
                </c:pt>
                <c:pt idx="13">
                  <c:v>CZ</c:v>
                </c:pt>
                <c:pt idx="14">
                  <c:v>SI</c:v>
                </c:pt>
                <c:pt idx="15">
                  <c:v>HR</c:v>
                </c:pt>
                <c:pt idx="16">
                  <c:v>FR</c:v>
                </c:pt>
                <c:pt idx="17">
                  <c:v>RO</c:v>
                </c:pt>
                <c:pt idx="18">
                  <c:v>BE</c:v>
                </c:pt>
                <c:pt idx="19">
                  <c:v>PT</c:v>
                </c:pt>
                <c:pt idx="20">
                  <c:v>ES</c:v>
                </c:pt>
                <c:pt idx="21">
                  <c:v>EL</c:v>
                </c:pt>
                <c:pt idx="22">
                  <c:v>IT</c:v>
                </c:pt>
                <c:pt idx="23">
                  <c:v>HU</c:v>
                </c:pt>
              </c:strCache>
            </c:strRef>
          </c:cat>
          <c:val>
            <c:numRef>
              <c:f>'Interest expenditure (% of GDP)'!$D$3:$D$29</c:f>
              <c:numCache>
                <c:formatCode>General</c:formatCode>
                <c:ptCount val="24"/>
                <c:pt idx="0">
                  <c:v>-0.7</c:v>
                </c:pt>
                <c:pt idx="1">
                  <c:v>0.5</c:v>
                </c:pt>
                <c:pt idx="2">
                  <c:v>0.6</c:v>
                </c:pt>
                <c:pt idx="3">
                  <c:v>1.2</c:v>
                </c:pt>
                <c:pt idx="4" formatCode="0.0">
                  <c:v>0.9</c:v>
                </c:pt>
                <c:pt idx="6">
                  <c:v>0.9</c:v>
                </c:pt>
                <c:pt idx="7">
                  <c:v>1.4</c:v>
                </c:pt>
                <c:pt idx="9">
                  <c:v>1.5</c:v>
                </c:pt>
                <c:pt idx="10">
                  <c:v>1.6</c:v>
                </c:pt>
                <c:pt idx="11">
                  <c:v>1.6</c:v>
                </c:pt>
                <c:pt idx="12">
                  <c:v>1.5</c:v>
                </c:pt>
                <c:pt idx="13">
                  <c:v>1.3</c:v>
                </c:pt>
                <c:pt idx="14">
                  <c:v>1.4</c:v>
                </c:pt>
                <c:pt idx="15">
                  <c:v>1.5</c:v>
                </c:pt>
                <c:pt idx="16">
                  <c:v>2.6</c:v>
                </c:pt>
                <c:pt idx="18">
                  <c:v>2.5</c:v>
                </c:pt>
                <c:pt idx="19">
                  <c:v>2.2000000000000002</c:v>
                </c:pt>
                <c:pt idx="20">
                  <c:v>2.6</c:v>
                </c:pt>
                <c:pt idx="21">
                  <c:v>3.3</c:v>
                </c:pt>
                <c:pt idx="22">
                  <c:v>3.9</c:v>
                </c:pt>
                <c:pt idx="23">
                  <c:v>3.5</c:v>
                </c:pt>
              </c:numCache>
            </c:numRef>
          </c:val>
          <c:extLst>
            <c:ext xmlns:c16="http://schemas.microsoft.com/office/drawing/2014/chart" uri="{C3380CC4-5D6E-409C-BE32-E72D297353CC}">
              <c16:uniqueId val="{00000007-ED79-4D07-8E06-7F98C25FDB71}"/>
            </c:ext>
          </c:extLst>
        </c:ser>
        <c:ser>
          <c:idx val="3"/>
          <c:order val="3"/>
          <c:tx>
            <c:strRef>
              <c:f>'Interest expenditure (% of GDP)'!$E$2</c:f>
              <c:strCache>
                <c:ptCount val="1"/>
                <c:pt idx="0">
                  <c:v>2027</c:v>
                </c:pt>
              </c:strCache>
            </c:strRef>
          </c:tx>
          <c:spPr>
            <a:solidFill>
              <a:sysClr val="windowText" lastClr="000000">
                <a:lumMod val="65000"/>
                <a:lumOff val="35000"/>
              </a:sysClr>
            </a:solidFill>
            <a:ln>
              <a:noFill/>
            </a:ln>
            <a:effectLst/>
          </c:spPr>
          <c:invertIfNegative val="0"/>
          <c:cat>
            <c:strRef>
              <c:f>'Interest expenditure (% of GDP)'!$A$3:$A$29</c:f>
              <c:strCache>
                <c:ptCount val="24"/>
                <c:pt idx="0">
                  <c:v>DK</c:v>
                </c:pt>
                <c:pt idx="1">
                  <c:v>LU</c:v>
                </c:pt>
                <c:pt idx="2">
                  <c:v>EE</c:v>
                </c:pt>
                <c:pt idx="3">
                  <c:v>LT</c:v>
                </c:pt>
                <c:pt idx="4">
                  <c:v>NL</c:v>
                </c:pt>
                <c:pt idx="5">
                  <c:v>DE</c:v>
                </c:pt>
                <c:pt idx="6">
                  <c:v>IE</c:v>
                </c:pt>
                <c:pt idx="7">
                  <c:v>LV</c:v>
                </c:pt>
                <c:pt idx="8">
                  <c:v>MT</c:v>
                </c:pt>
                <c:pt idx="9">
                  <c:v>FI</c:v>
                </c:pt>
                <c:pt idx="10">
                  <c:v>SK</c:v>
                </c:pt>
                <c:pt idx="11">
                  <c:v>AT</c:v>
                </c:pt>
                <c:pt idx="12">
                  <c:v>CY</c:v>
                </c:pt>
                <c:pt idx="13">
                  <c:v>CZ</c:v>
                </c:pt>
                <c:pt idx="14">
                  <c:v>SI</c:v>
                </c:pt>
                <c:pt idx="15">
                  <c:v>HR</c:v>
                </c:pt>
                <c:pt idx="16">
                  <c:v>FR</c:v>
                </c:pt>
                <c:pt idx="17">
                  <c:v>RO</c:v>
                </c:pt>
                <c:pt idx="18">
                  <c:v>BE</c:v>
                </c:pt>
                <c:pt idx="19">
                  <c:v>PT</c:v>
                </c:pt>
                <c:pt idx="20">
                  <c:v>ES</c:v>
                </c:pt>
                <c:pt idx="21">
                  <c:v>EL</c:v>
                </c:pt>
                <c:pt idx="22">
                  <c:v>IT</c:v>
                </c:pt>
                <c:pt idx="23">
                  <c:v>HU</c:v>
                </c:pt>
              </c:strCache>
            </c:strRef>
          </c:cat>
          <c:val>
            <c:numRef>
              <c:f>'Interest expenditure (% of GDP)'!$E$3:$E$29</c:f>
              <c:numCache>
                <c:formatCode>General</c:formatCode>
                <c:ptCount val="24"/>
                <c:pt idx="0">
                  <c:v>-0.7</c:v>
                </c:pt>
                <c:pt idx="1">
                  <c:v>0.5</c:v>
                </c:pt>
                <c:pt idx="2">
                  <c:v>0.6</c:v>
                </c:pt>
                <c:pt idx="3">
                  <c:v>1.4</c:v>
                </c:pt>
                <c:pt idx="4" formatCode="0.0">
                  <c:v>1</c:v>
                </c:pt>
                <c:pt idx="6">
                  <c:v>1</c:v>
                </c:pt>
                <c:pt idx="7">
                  <c:v>1.5</c:v>
                </c:pt>
                <c:pt idx="9">
                  <c:v>1.6</c:v>
                </c:pt>
                <c:pt idx="10">
                  <c:v>1.8</c:v>
                </c:pt>
                <c:pt idx="11">
                  <c:v>1.6</c:v>
                </c:pt>
                <c:pt idx="12">
                  <c:v>1.4</c:v>
                </c:pt>
                <c:pt idx="13">
                  <c:v>1.4</c:v>
                </c:pt>
                <c:pt idx="14">
                  <c:v>1.4</c:v>
                </c:pt>
                <c:pt idx="15">
                  <c:v>1.4</c:v>
                </c:pt>
                <c:pt idx="16">
                  <c:v>2.8</c:v>
                </c:pt>
                <c:pt idx="18">
                  <c:v>2.6</c:v>
                </c:pt>
                <c:pt idx="19">
                  <c:v>2.2999999999999998</c:v>
                </c:pt>
                <c:pt idx="20">
                  <c:v>2.8</c:v>
                </c:pt>
                <c:pt idx="21">
                  <c:v>3.5</c:v>
                </c:pt>
                <c:pt idx="22">
                  <c:v>4.0999999999999996</c:v>
                </c:pt>
                <c:pt idx="23">
                  <c:v>3.3</c:v>
                </c:pt>
              </c:numCache>
            </c:numRef>
          </c:val>
          <c:extLst>
            <c:ext xmlns:c16="http://schemas.microsoft.com/office/drawing/2014/chart" uri="{C3380CC4-5D6E-409C-BE32-E72D297353CC}">
              <c16:uniqueId val="{00000009-ED79-4D07-8E06-7F98C25FDB71}"/>
            </c:ext>
          </c:extLst>
        </c:ser>
        <c:ser>
          <c:idx val="4"/>
          <c:order val="4"/>
          <c:tx>
            <c:strRef>
              <c:f>'Interest expenditure (% of GDP)'!$F$2</c:f>
              <c:strCache>
                <c:ptCount val="1"/>
                <c:pt idx="0">
                  <c:v>2028</c:v>
                </c:pt>
              </c:strCache>
            </c:strRef>
          </c:tx>
          <c:spPr>
            <a:solidFill>
              <a:srgbClr val="4472C4">
                <a:lumMod val="20000"/>
                <a:lumOff val="80000"/>
              </a:srgbClr>
            </a:solidFill>
            <a:ln>
              <a:noFill/>
            </a:ln>
            <a:effectLst/>
          </c:spPr>
          <c:invertIfNegative val="0"/>
          <c:cat>
            <c:strRef>
              <c:f>'Interest expenditure (% of GDP)'!$A$3:$A$29</c:f>
              <c:strCache>
                <c:ptCount val="24"/>
                <c:pt idx="0">
                  <c:v>DK</c:v>
                </c:pt>
                <c:pt idx="1">
                  <c:v>LU</c:v>
                </c:pt>
                <c:pt idx="2">
                  <c:v>EE</c:v>
                </c:pt>
                <c:pt idx="3">
                  <c:v>LT</c:v>
                </c:pt>
                <c:pt idx="4">
                  <c:v>NL</c:v>
                </c:pt>
                <c:pt idx="5">
                  <c:v>DE</c:v>
                </c:pt>
                <c:pt idx="6">
                  <c:v>IE</c:v>
                </c:pt>
                <c:pt idx="7">
                  <c:v>LV</c:v>
                </c:pt>
                <c:pt idx="8">
                  <c:v>MT</c:v>
                </c:pt>
                <c:pt idx="9">
                  <c:v>FI</c:v>
                </c:pt>
                <c:pt idx="10">
                  <c:v>SK</c:v>
                </c:pt>
                <c:pt idx="11">
                  <c:v>AT</c:v>
                </c:pt>
                <c:pt idx="12">
                  <c:v>CY</c:v>
                </c:pt>
                <c:pt idx="13">
                  <c:v>CZ</c:v>
                </c:pt>
                <c:pt idx="14">
                  <c:v>SI</c:v>
                </c:pt>
                <c:pt idx="15">
                  <c:v>HR</c:v>
                </c:pt>
                <c:pt idx="16">
                  <c:v>FR</c:v>
                </c:pt>
                <c:pt idx="17">
                  <c:v>RO</c:v>
                </c:pt>
                <c:pt idx="18">
                  <c:v>BE</c:v>
                </c:pt>
                <c:pt idx="19">
                  <c:v>PT</c:v>
                </c:pt>
                <c:pt idx="20">
                  <c:v>ES</c:v>
                </c:pt>
                <c:pt idx="21">
                  <c:v>EL</c:v>
                </c:pt>
                <c:pt idx="22">
                  <c:v>IT</c:v>
                </c:pt>
                <c:pt idx="23">
                  <c:v>HU</c:v>
                </c:pt>
              </c:strCache>
            </c:strRef>
          </c:cat>
          <c:val>
            <c:numRef>
              <c:f>'Interest expenditure (% of GDP)'!$F$3:$F$29</c:f>
              <c:numCache>
                <c:formatCode>General</c:formatCode>
                <c:ptCount val="24"/>
                <c:pt idx="0">
                  <c:v>-0.7</c:v>
                </c:pt>
                <c:pt idx="1">
                  <c:v>0.5</c:v>
                </c:pt>
                <c:pt idx="2">
                  <c:v>0.6</c:v>
                </c:pt>
                <c:pt idx="3" formatCode="#,##0.0">
                  <c:v>0</c:v>
                </c:pt>
                <c:pt idx="4" formatCode="0.0">
                  <c:v>1.1000000000000001</c:v>
                </c:pt>
                <c:pt idx="6">
                  <c:v>1.1000000000000001</c:v>
                </c:pt>
                <c:pt idx="7">
                  <c:v>1.5</c:v>
                </c:pt>
                <c:pt idx="9">
                  <c:v>1.8</c:v>
                </c:pt>
                <c:pt idx="10">
                  <c:v>1.9</c:v>
                </c:pt>
                <c:pt idx="11">
                  <c:v>1.6</c:v>
                </c:pt>
                <c:pt idx="12">
                  <c:v>1.2</c:v>
                </c:pt>
                <c:pt idx="13">
                  <c:v>0</c:v>
                </c:pt>
                <c:pt idx="14">
                  <c:v>1.4</c:v>
                </c:pt>
                <c:pt idx="15">
                  <c:v>1.4</c:v>
                </c:pt>
                <c:pt idx="16">
                  <c:v>3</c:v>
                </c:pt>
                <c:pt idx="18">
                  <c:v>2.7</c:v>
                </c:pt>
                <c:pt idx="19">
                  <c:v>2.2999999999999998</c:v>
                </c:pt>
                <c:pt idx="20">
                  <c:v>2.9</c:v>
                </c:pt>
                <c:pt idx="21">
                  <c:v>3.6</c:v>
                </c:pt>
                <c:pt idx="23">
                  <c:v>3.1</c:v>
                </c:pt>
              </c:numCache>
            </c:numRef>
          </c:val>
          <c:extLst>
            <c:ext xmlns:c16="http://schemas.microsoft.com/office/drawing/2014/chart" uri="{C3380CC4-5D6E-409C-BE32-E72D297353CC}">
              <c16:uniqueId val="{0000000B-ED79-4D07-8E06-7F98C25FDB71}"/>
            </c:ext>
          </c:extLst>
        </c:ser>
        <c:dLbls>
          <c:showLegendKey val="0"/>
          <c:showVal val="0"/>
          <c:showCatName val="0"/>
          <c:showSerName val="0"/>
          <c:showPercent val="0"/>
          <c:showBubbleSize val="0"/>
        </c:dLbls>
        <c:gapWidth val="25"/>
        <c:overlap val="50"/>
        <c:axId val="1271700256"/>
        <c:axId val="919135743"/>
        <c:extLst/>
      </c:barChart>
      <c:catAx>
        <c:axId val="1271700256"/>
        <c:scaling>
          <c:orientation val="minMax"/>
        </c:scaling>
        <c:delete val="0"/>
        <c:axPos val="b"/>
        <c:numFmt formatCode="General" sourceLinked="1"/>
        <c:majorTickMark val="out"/>
        <c:minorTickMark val="none"/>
        <c:tickLblPos val="low"/>
        <c:spPr>
          <a:noFill/>
          <a:ln w="19050" cap="flat" cmpd="sng" algn="ctr">
            <a:solidFill>
              <a:sysClr val="windowText" lastClr="000000"/>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crossAx val="919135743"/>
        <c:crosses val="autoZero"/>
        <c:auto val="1"/>
        <c:lblAlgn val="ctr"/>
        <c:lblOffset val="100"/>
        <c:noMultiLvlLbl val="0"/>
      </c:catAx>
      <c:valAx>
        <c:axId val="919135743"/>
        <c:scaling>
          <c:orientation val="minMax"/>
          <c:max val="5"/>
          <c:min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crossAx val="1271700256"/>
        <c:crosses val="autoZero"/>
        <c:crossBetween val="between"/>
      </c:valAx>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extLst/>
  </c:chart>
  <c:spPr>
    <a:noFill/>
    <a:ln w="9525" cap="flat" cmpd="sng" algn="ctr">
      <a:noFill/>
      <a:round/>
    </a:ln>
    <a:effectLst/>
  </c:spPr>
  <c:txPr>
    <a:bodyPr/>
    <a:lstStyle/>
    <a:p>
      <a:pPr>
        <a:defRPr sz="1000">
          <a:latin typeface="+mn-lt"/>
        </a:defRPr>
      </a:pPr>
      <a:endParaRPr lang="en-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044579313564672E-2"/>
          <c:y val="1.8878715133837522E-2"/>
          <c:w val="0.97495542068643537"/>
          <c:h val="0.9716947653660849"/>
        </c:manualLayout>
      </c:layout>
      <c:barChart>
        <c:barDir val="col"/>
        <c:grouping val="clustered"/>
        <c:varyColors val="0"/>
        <c:ser>
          <c:idx val="0"/>
          <c:order val="0"/>
          <c:tx>
            <c:v>2024</c:v>
          </c:tx>
          <c:spPr>
            <a:solidFill>
              <a:srgbClr val="103E4B"/>
            </a:solidFill>
            <a:ln>
              <a:solidFill>
                <a:srgbClr val="103E4B"/>
              </a:solidFill>
            </a:ln>
            <a:effectLst/>
          </c:spPr>
          <c:invertIfNegative val="0"/>
          <c:cat>
            <c:strRef>
              <c:f>'CPI (%)'!$A$4:$A$27</c:f>
              <c:strCache>
                <c:ptCount val="23"/>
                <c:pt idx="0">
                  <c:v>LV</c:v>
                </c:pt>
                <c:pt idx="1">
                  <c:v>IT</c:v>
                </c:pt>
                <c:pt idx="2">
                  <c:v>IE</c:v>
                </c:pt>
                <c:pt idx="3">
                  <c:v>DK</c:v>
                </c:pt>
                <c:pt idx="4">
                  <c:v>FI</c:v>
                </c:pt>
                <c:pt idx="5">
                  <c:v>FR</c:v>
                </c:pt>
                <c:pt idx="6">
                  <c:v>CY</c:v>
                </c:pt>
                <c:pt idx="7">
                  <c:v>DE</c:v>
                </c:pt>
                <c:pt idx="8">
                  <c:v>CZ</c:v>
                </c:pt>
                <c:pt idx="9">
                  <c:v>LU</c:v>
                </c:pt>
                <c:pt idx="10">
                  <c:v>MT</c:v>
                </c:pt>
                <c:pt idx="11">
                  <c:v>PT</c:v>
                </c:pt>
                <c:pt idx="12">
                  <c:v>SK</c:v>
                </c:pt>
                <c:pt idx="13">
                  <c:v>EL</c:v>
                </c:pt>
                <c:pt idx="14">
                  <c:v>HR</c:v>
                </c:pt>
                <c:pt idx="15">
                  <c:v>ES</c:v>
                </c:pt>
                <c:pt idx="16">
                  <c:v>AT</c:v>
                </c:pt>
                <c:pt idx="17">
                  <c:v>SI</c:v>
                </c:pt>
                <c:pt idx="18">
                  <c:v>BE</c:v>
                </c:pt>
                <c:pt idx="19">
                  <c:v>NL</c:v>
                </c:pt>
                <c:pt idx="20">
                  <c:v>HU</c:v>
                </c:pt>
                <c:pt idx="21">
                  <c:v>EE</c:v>
                </c:pt>
                <c:pt idx="22">
                  <c:v>RO</c:v>
                </c:pt>
              </c:strCache>
            </c:strRef>
          </c:cat>
          <c:val>
            <c:numRef>
              <c:f>'CPI (%)'!$B$4:$B$29</c:f>
              <c:numCache>
                <c:formatCode>General</c:formatCode>
                <c:ptCount val="23"/>
                <c:pt idx="0">
                  <c:v>1.2</c:v>
                </c:pt>
                <c:pt idx="1">
                  <c:v>1.2</c:v>
                </c:pt>
                <c:pt idx="2">
                  <c:v>1.7</c:v>
                </c:pt>
                <c:pt idx="3">
                  <c:v>1.8</c:v>
                </c:pt>
                <c:pt idx="4">
                  <c:v>1.8</c:v>
                </c:pt>
                <c:pt idx="5">
                  <c:v>2.1</c:v>
                </c:pt>
                <c:pt idx="6">
                  <c:v>2.2000000000000002</c:v>
                </c:pt>
                <c:pt idx="7">
                  <c:v>2.2000000000000002</c:v>
                </c:pt>
                <c:pt idx="8">
                  <c:v>2.4</c:v>
                </c:pt>
                <c:pt idx="9">
                  <c:v>2.5</c:v>
                </c:pt>
                <c:pt idx="10">
                  <c:v>2.5</c:v>
                </c:pt>
                <c:pt idx="11">
                  <c:v>2.7</c:v>
                </c:pt>
                <c:pt idx="12">
                  <c:v>2.8</c:v>
                </c:pt>
                <c:pt idx="13">
                  <c:v>2.8</c:v>
                </c:pt>
                <c:pt idx="14">
                  <c:v>2.9</c:v>
                </c:pt>
                <c:pt idx="15">
                  <c:v>2.9</c:v>
                </c:pt>
                <c:pt idx="16">
                  <c:v>3.1</c:v>
                </c:pt>
                <c:pt idx="17">
                  <c:v>3.1</c:v>
                </c:pt>
                <c:pt idx="18">
                  <c:v>3.2</c:v>
                </c:pt>
                <c:pt idx="19" formatCode="0.0">
                  <c:v>3.6</c:v>
                </c:pt>
                <c:pt idx="20">
                  <c:v>3.7</c:v>
                </c:pt>
                <c:pt idx="21">
                  <c:v>3.8</c:v>
                </c:pt>
                <c:pt idx="22">
                  <c:v>4.9000000000000004</c:v>
                </c:pt>
              </c:numCache>
            </c:numRef>
          </c:val>
          <c:extLst>
            <c:ext xmlns:c16="http://schemas.microsoft.com/office/drawing/2014/chart" uri="{C3380CC4-5D6E-409C-BE32-E72D297353CC}">
              <c16:uniqueId val="{00000000-3D20-BC45-AB66-206124419F59}"/>
            </c:ext>
          </c:extLst>
        </c:ser>
        <c:ser>
          <c:idx val="1"/>
          <c:order val="1"/>
          <c:tx>
            <c:v>2025</c:v>
          </c:tx>
          <c:spPr>
            <a:solidFill>
              <a:srgbClr val="F4C64C"/>
            </a:solidFill>
            <a:ln>
              <a:noFill/>
            </a:ln>
            <a:effectLst/>
          </c:spPr>
          <c:invertIfNegative val="0"/>
          <c:cat>
            <c:strRef>
              <c:f>'CPI (%)'!$A$4:$A$27</c:f>
              <c:strCache>
                <c:ptCount val="23"/>
                <c:pt idx="0">
                  <c:v>LV</c:v>
                </c:pt>
                <c:pt idx="1">
                  <c:v>IT</c:v>
                </c:pt>
                <c:pt idx="2">
                  <c:v>IE</c:v>
                </c:pt>
                <c:pt idx="3">
                  <c:v>DK</c:v>
                </c:pt>
                <c:pt idx="4">
                  <c:v>FI</c:v>
                </c:pt>
                <c:pt idx="5">
                  <c:v>FR</c:v>
                </c:pt>
                <c:pt idx="6">
                  <c:v>CY</c:v>
                </c:pt>
                <c:pt idx="7">
                  <c:v>DE</c:v>
                </c:pt>
                <c:pt idx="8">
                  <c:v>CZ</c:v>
                </c:pt>
                <c:pt idx="9">
                  <c:v>LU</c:v>
                </c:pt>
                <c:pt idx="10">
                  <c:v>MT</c:v>
                </c:pt>
                <c:pt idx="11">
                  <c:v>PT</c:v>
                </c:pt>
                <c:pt idx="12">
                  <c:v>SK</c:v>
                </c:pt>
                <c:pt idx="13">
                  <c:v>EL</c:v>
                </c:pt>
                <c:pt idx="14">
                  <c:v>HR</c:v>
                </c:pt>
                <c:pt idx="15">
                  <c:v>ES</c:v>
                </c:pt>
                <c:pt idx="16">
                  <c:v>AT</c:v>
                </c:pt>
                <c:pt idx="17">
                  <c:v>SI</c:v>
                </c:pt>
                <c:pt idx="18">
                  <c:v>BE</c:v>
                </c:pt>
                <c:pt idx="19">
                  <c:v>NL</c:v>
                </c:pt>
                <c:pt idx="20">
                  <c:v>HU</c:v>
                </c:pt>
                <c:pt idx="21">
                  <c:v>EE</c:v>
                </c:pt>
                <c:pt idx="22">
                  <c:v>RO</c:v>
                </c:pt>
              </c:strCache>
            </c:strRef>
          </c:cat>
          <c:val>
            <c:numRef>
              <c:f>'CPI (%)'!$C$4:$C$29</c:f>
              <c:numCache>
                <c:formatCode>General</c:formatCode>
                <c:ptCount val="23"/>
                <c:pt idx="0">
                  <c:v>2.2000000000000002</c:v>
                </c:pt>
                <c:pt idx="1">
                  <c:v>1.7</c:v>
                </c:pt>
                <c:pt idx="2">
                  <c:v>1.9</c:v>
                </c:pt>
                <c:pt idx="3">
                  <c:v>2</c:v>
                </c:pt>
                <c:pt idx="4">
                  <c:v>1.4</c:v>
                </c:pt>
                <c:pt idx="5">
                  <c:v>1.8</c:v>
                </c:pt>
                <c:pt idx="6">
                  <c:v>2</c:v>
                </c:pt>
                <c:pt idx="7">
                  <c:v>2</c:v>
                </c:pt>
                <c:pt idx="8">
                  <c:v>2.2999999999999998</c:v>
                </c:pt>
                <c:pt idx="9">
                  <c:v>2.2000000000000002</c:v>
                </c:pt>
                <c:pt idx="10">
                  <c:v>2.1</c:v>
                </c:pt>
                <c:pt idx="11">
                  <c:v>2.2000000000000002</c:v>
                </c:pt>
                <c:pt idx="12">
                  <c:v>4.2</c:v>
                </c:pt>
                <c:pt idx="13">
                  <c:v>2.1</c:v>
                </c:pt>
                <c:pt idx="14">
                  <c:v>2.7</c:v>
                </c:pt>
                <c:pt idx="15">
                  <c:v>2.1</c:v>
                </c:pt>
                <c:pt idx="16">
                  <c:v>2.2000000000000002</c:v>
                </c:pt>
                <c:pt idx="17">
                  <c:v>3.1</c:v>
                </c:pt>
                <c:pt idx="18">
                  <c:v>1.9</c:v>
                </c:pt>
                <c:pt idx="19" formatCode="0.0">
                  <c:v>3.2</c:v>
                </c:pt>
                <c:pt idx="20">
                  <c:v>3.2</c:v>
                </c:pt>
                <c:pt idx="21">
                  <c:v>4.2</c:v>
                </c:pt>
                <c:pt idx="22">
                  <c:v>3.5</c:v>
                </c:pt>
              </c:numCache>
            </c:numRef>
          </c:val>
          <c:extLst>
            <c:ext xmlns:c16="http://schemas.microsoft.com/office/drawing/2014/chart" uri="{C3380CC4-5D6E-409C-BE32-E72D297353CC}">
              <c16:uniqueId val="{00000001-3D20-BC45-AB66-206124419F59}"/>
            </c:ext>
          </c:extLst>
        </c:ser>
        <c:ser>
          <c:idx val="2"/>
          <c:order val="2"/>
          <c:tx>
            <c:v>2026</c:v>
          </c:tx>
          <c:spPr>
            <a:solidFill>
              <a:srgbClr val="E7E6E6">
                <a:lumMod val="75000"/>
              </a:srgbClr>
            </a:solidFill>
            <a:ln>
              <a:noFill/>
            </a:ln>
            <a:effectLst/>
          </c:spPr>
          <c:invertIfNegative val="0"/>
          <c:cat>
            <c:strRef>
              <c:f>'CPI (%)'!$A$4:$A$27</c:f>
              <c:strCache>
                <c:ptCount val="23"/>
                <c:pt idx="0">
                  <c:v>LV</c:v>
                </c:pt>
                <c:pt idx="1">
                  <c:v>IT</c:v>
                </c:pt>
                <c:pt idx="2">
                  <c:v>IE</c:v>
                </c:pt>
                <c:pt idx="3">
                  <c:v>DK</c:v>
                </c:pt>
                <c:pt idx="4">
                  <c:v>FI</c:v>
                </c:pt>
                <c:pt idx="5">
                  <c:v>FR</c:v>
                </c:pt>
                <c:pt idx="6">
                  <c:v>CY</c:v>
                </c:pt>
                <c:pt idx="7">
                  <c:v>DE</c:v>
                </c:pt>
                <c:pt idx="8">
                  <c:v>CZ</c:v>
                </c:pt>
                <c:pt idx="9">
                  <c:v>LU</c:v>
                </c:pt>
                <c:pt idx="10">
                  <c:v>MT</c:v>
                </c:pt>
                <c:pt idx="11">
                  <c:v>PT</c:v>
                </c:pt>
                <c:pt idx="12">
                  <c:v>SK</c:v>
                </c:pt>
                <c:pt idx="13">
                  <c:v>EL</c:v>
                </c:pt>
                <c:pt idx="14">
                  <c:v>HR</c:v>
                </c:pt>
                <c:pt idx="15">
                  <c:v>ES</c:v>
                </c:pt>
                <c:pt idx="16">
                  <c:v>AT</c:v>
                </c:pt>
                <c:pt idx="17">
                  <c:v>SI</c:v>
                </c:pt>
                <c:pt idx="18">
                  <c:v>BE</c:v>
                </c:pt>
                <c:pt idx="19">
                  <c:v>NL</c:v>
                </c:pt>
                <c:pt idx="20">
                  <c:v>HU</c:v>
                </c:pt>
                <c:pt idx="21">
                  <c:v>EE</c:v>
                </c:pt>
                <c:pt idx="22">
                  <c:v>RO</c:v>
                </c:pt>
              </c:strCache>
            </c:strRef>
          </c:cat>
          <c:val>
            <c:numRef>
              <c:f>'CPI (%)'!$D$4:$D$29</c:f>
              <c:numCache>
                <c:formatCode>General</c:formatCode>
                <c:ptCount val="23"/>
                <c:pt idx="0">
                  <c:v>2.5</c:v>
                </c:pt>
                <c:pt idx="1">
                  <c:v>1.9</c:v>
                </c:pt>
                <c:pt idx="2">
                  <c:v>2</c:v>
                </c:pt>
                <c:pt idx="3">
                  <c:v>2</c:v>
                </c:pt>
                <c:pt idx="4">
                  <c:v>1.3</c:v>
                </c:pt>
                <c:pt idx="6">
                  <c:v>2</c:v>
                </c:pt>
                <c:pt idx="7">
                  <c:v>1.9</c:v>
                </c:pt>
                <c:pt idx="8">
                  <c:v>2.1</c:v>
                </c:pt>
                <c:pt idx="9">
                  <c:v>1.5</c:v>
                </c:pt>
                <c:pt idx="11">
                  <c:v>2.1</c:v>
                </c:pt>
                <c:pt idx="12">
                  <c:v>2.6</c:v>
                </c:pt>
                <c:pt idx="14">
                  <c:v>2.2999999999999998</c:v>
                </c:pt>
                <c:pt idx="15">
                  <c:v>1.8</c:v>
                </c:pt>
                <c:pt idx="16">
                  <c:v>2</c:v>
                </c:pt>
                <c:pt idx="17">
                  <c:v>2.1</c:v>
                </c:pt>
                <c:pt idx="18">
                  <c:v>1.8</c:v>
                </c:pt>
                <c:pt idx="19" formatCode="0.0">
                  <c:v>3</c:v>
                </c:pt>
                <c:pt idx="20">
                  <c:v>0</c:v>
                </c:pt>
                <c:pt idx="21">
                  <c:v>2.2000000000000002</c:v>
                </c:pt>
                <c:pt idx="22">
                  <c:v>3.3</c:v>
                </c:pt>
              </c:numCache>
            </c:numRef>
          </c:val>
          <c:extLst>
            <c:ext xmlns:c16="http://schemas.microsoft.com/office/drawing/2014/chart" uri="{C3380CC4-5D6E-409C-BE32-E72D297353CC}">
              <c16:uniqueId val="{00000002-3D20-BC45-AB66-206124419F59}"/>
            </c:ext>
          </c:extLst>
        </c:ser>
        <c:ser>
          <c:idx val="3"/>
          <c:order val="3"/>
          <c:tx>
            <c:v>2027</c:v>
          </c:tx>
          <c:spPr>
            <a:solidFill>
              <a:sysClr val="windowText" lastClr="000000">
                <a:lumMod val="65000"/>
                <a:lumOff val="35000"/>
              </a:sysClr>
            </a:solidFill>
            <a:ln>
              <a:noFill/>
            </a:ln>
            <a:effectLst/>
          </c:spPr>
          <c:invertIfNegative val="0"/>
          <c:cat>
            <c:strRef>
              <c:f>'CPI (%)'!$A$4:$A$27</c:f>
              <c:strCache>
                <c:ptCount val="23"/>
                <c:pt idx="0">
                  <c:v>LV</c:v>
                </c:pt>
                <c:pt idx="1">
                  <c:v>IT</c:v>
                </c:pt>
                <c:pt idx="2">
                  <c:v>IE</c:v>
                </c:pt>
                <c:pt idx="3">
                  <c:v>DK</c:v>
                </c:pt>
                <c:pt idx="4">
                  <c:v>FI</c:v>
                </c:pt>
                <c:pt idx="5">
                  <c:v>FR</c:v>
                </c:pt>
                <c:pt idx="6">
                  <c:v>CY</c:v>
                </c:pt>
                <c:pt idx="7">
                  <c:v>DE</c:v>
                </c:pt>
                <c:pt idx="8">
                  <c:v>CZ</c:v>
                </c:pt>
                <c:pt idx="9">
                  <c:v>LU</c:v>
                </c:pt>
                <c:pt idx="10">
                  <c:v>MT</c:v>
                </c:pt>
                <c:pt idx="11">
                  <c:v>PT</c:v>
                </c:pt>
                <c:pt idx="12">
                  <c:v>SK</c:v>
                </c:pt>
                <c:pt idx="13">
                  <c:v>EL</c:v>
                </c:pt>
                <c:pt idx="14">
                  <c:v>HR</c:v>
                </c:pt>
                <c:pt idx="15">
                  <c:v>ES</c:v>
                </c:pt>
                <c:pt idx="16">
                  <c:v>AT</c:v>
                </c:pt>
                <c:pt idx="17">
                  <c:v>SI</c:v>
                </c:pt>
                <c:pt idx="18">
                  <c:v>BE</c:v>
                </c:pt>
                <c:pt idx="19">
                  <c:v>NL</c:v>
                </c:pt>
                <c:pt idx="20">
                  <c:v>HU</c:v>
                </c:pt>
                <c:pt idx="21">
                  <c:v>EE</c:v>
                </c:pt>
                <c:pt idx="22">
                  <c:v>RO</c:v>
                </c:pt>
              </c:strCache>
            </c:strRef>
          </c:cat>
          <c:val>
            <c:numRef>
              <c:f>'CPI (%)'!$E$4:$E$29</c:f>
              <c:numCache>
                <c:formatCode>General</c:formatCode>
                <c:ptCount val="23"/>
                <c:pt idx="0">
                  <c:v>2.5</c:v>
                </c:pt>
                <c:pt idx="1">
                  <c:v>1.9</c:v>
                </c:pt>
                <c:pt idx="2">
                  <c:v>2</c:v>
                </c:pt>
                <c:pt idx="3">
                  <c:v>1.9</c:v>
                </c:pt>
                <c:pt idx="6">
                  <c:v>2</c:v>
                </c:pt>
                <c:pt idx="8" formatCode="0">
                  <c:v>2</c:v>
                </c:pt>
                <c:pt idx="9">
                  <c:v>1.4</c:v>
                </c:pt>
                <c:pt idx="11">
                  <c:v>2</c:v>
                </c:pt>
                <c:pt idx="12">
                  <c:v>2.4</c:v>
                </c:pt>
                <c:pt idx="14">
                  <c:v>2.2000000000000002</c:v>
                </c:pt>
                <c:pt idx="15">
                  <c:v>1.9</c:v>
                </c:pt>
                <c:pt idx="16">
                  <c:v>2</c:v>
                </c:pt>
                <c:pt idx="17" formatCode="0.0">
                  <c:v>2</c:v>
                </c:pt>
                <c:pt idx="18">
                  <c:v>1.8</c:v>
                </c:pt>
                <c:pt idx="19" formatCode="0.0">
                  <c:v>2.4</c:v>
                </c:pt>
                <c:pt idx="20">
                  <c:v>0</c:v>
                </c:pt>
                <c:pt idx="21">
                  <c:v>2</c:v>
                </c:pt>
              </c:numCache>
            </c:numRef>
          </c:val>
          <c:extLst>
            <c:ext xmlns:c16="http://schemas.microsoft.com/office/drawing/2014/chart" uri="{C3380CC4-5D6E-409C-BE32-E72D297353CC}">
              <c16:uniqueId val="{00000004-A438-5B4B-AAA5-2DBBC1C3FDCB}"/>
            </c:ext>
          </c:extLst>
        </c:ser>
        <c:ser>
          <c:idx val="4"/>
          <c:order val="4"/>
          <c:tx>
            <c:v>2028</c:v>
          </c:tx>
          <c:spPr>
            <a:solidFill>
              <a:srgbClr val="4472C4">
                <a:lumMod val="20000"/>
                <a:lumOff val="80000"/>
              </a:srgbClr>
            </a:solidFill>
            <a:ln>
              <a:noFill/>
            </a:ln>
            <a:effectLst/>
          </c:spPr>
          <c:invertIfNegative val="0"/>
          <c:cat>
            <c:strRef>
              <c:f>'CPI (%)'!$A$4:$A$27</c:f>
              <c:strCache>
                <c:ptCount val="23"/>
                <c:pt idx="0">
                  <c:v>LV</c:v>
                </c:pt>
                <c:pt idx="1">
                  <c:v>IT</c:v>
                </c:pt>
                <c:pt idx="2">
                  <c:v>IE</c:v>
                </c:pt>
                <c:pt idx="3">
                  <c:v>DK</c:v>
                </c:pt>
                <c:pt idx="4">
                  <c:v>FI</c:v>
                </c:pt>
                <c:pt idx="5">
                  <c:v>FR</c:v>
                </c:pt>
                <c:pt idx="6">
                  <c:v>CY</c:v>
                </c:pt>
                <c:pt idx="7">
                  <c:v>DE</c:v>
                </c:pt>
                <c:pt idx="8">
                  <c:v>CZ</c:v>
                </c:pt>
                <c:pt idx="9">
                  <c:v>LU</c:v>
                </c:pt>
                <c:pt idx="10">
                  <c:v>MT</c:v>
                </c:pt>
                <c:pt idx="11">
                  <c:v>PT</c:v>
                </c:pt>
                <c:pt idx="12">
                  <c:v>SK</c:v>
                </c:pt>
                <c:pt idx="13">
                  <c:v>EL</c:v>
                </c:pt>
                <c:pt idx="14">
                  <c:v>HR</c:v>
                </c:pt>
                <c:pt idx="15">
                  <c:v>ES</c:v>
                </c:pt>
                <c:pt idx="16">
                  <c:v>AT</c:v>
                </c:pt>
                <c:pt idx="17">
                  <c:v>SI</c:v>
                </c:pt>
                <c:pt idx="18">
                  <c:v>BE</c:v>
                </c:pt>
                <c:pt idx="19">
                  <c:v>NL</c:v>
                </c:pt>
                <c:pt idx="20">
                  <c:v>HU</c:v>
                </c:pt>
                <c:pt idx="21">
                  <c:v>EE</c:v>
                </c:pt>
                <c:pt idx="22">
                  <c:v>RO</c:v>
                </c:pt>
              </c:strCache>
            </c:strRef>
          </c:cat>
          <c:val>
            <c:numRef>
              <c:f>'CPI (%)'!$F$4:$F$27</c:f>
              <c:numCache>
                <c:formatCode>General</c:formatCode>
                <c:ptCount val="23"/>
                <c:pt idx="0">
                  <c:v>2.5</c:v>
                </c:pt>
                <c:pt idx="1">
                  <c:v>2</c:v>
                </c:pt>
                <c:pt idx="2">
                  <c:v>2</c:v>
                </c:pt>
                <c:pt idx="3">
                  <c:v>1.9</c:v>
                </c:pt>
                <c:pt idx="6">
                  <c:v>2</c:v>
                </c:pt>
                <c:pt idx="8">
                  <c:v>0</c:v>
                </c:pt>
                <c:pt idx="9">
                  <c:v>1.6</c:v>
                </c:pt>
                <c:pt idx="11">
                  <c:v>2</c:v>
                </c:pt>
                <c:pt idx="12">
                  <c:v>2.1</c:v>
                </c:pt>
                <c:pt idx="14">
                  <c:v>2.1</c:v>
                </c:pt>
                <c:pt idx="15">
                  <c:v>2</c:v>
                </c:pt>
                <c:pt idx="16">
                  <c:v>2</c:v>
                </c:pt>
                <c:pt idx="17" formatCode="0.0">
                  <c:v>2</c:v>
                </c:pt>
                <c:pt idx="18">
                  <c:v>1.8</c:v>
                </c:pt>
                <c:pt idx="19" formatCode="0.0">
                  <c:v>2.2999999999999998</c:v>
                </c:pt>
                <c:pt idx="20">
                  <c:v>0</c:v>
                </c:pt>
                <c:pt idx="21">
                  <c:v>2</c:v>
                </c:pt>
              </c:numCache>
            </c:numRef>
          </c:val>
          <c:extLst>
            <c:ext xmlns:c16="http://schemas.microsoft.com/office/drawing/2014/chart" uri="{C3380CC4-5D6E-409C-BE32-E72D297353CC}">
              <c16:uniqueId val="{00000005-A438-5B4B-AAA5-2DBBC1C3FDCB}"/>
            </c:ext>
          </c:extLst>
        </c:ser>
        <c:dLbls>
          <c:showLegendKey val="0"/>
          <c:showVal val="0"/>
          <c:showCatName val="0"/>
          <c:showSerName val="0"/>
          <c:showPercent val="0"/>
          <c:showBubbleSize val="0"/>
        </c:dLbls>
        <c:gapWidth val="25"/>
        <c:overlap val="50"/>
        <c:axId val="1271700256"/>
        <c:axId val="919135743"/>
        <c:extLst/>
      </c:barChart>
      <c:lineChart>
        <c:grouping val="standard"/>
        <c:varyColors val="0"/>
        <c:ser>
          <c:idx val="5"/>
          <c:order val="5"/>
          <c:tx>
            <c:v>Price Stability Target</c:v>
          </c:tx>
          <c:spPr>
            <a:ln w="28575" cap="rnd">
              <a:solidFill>
                <a:srgbClr val="1D7164"/>
              </a:solidFill>
              <a:prstDash val="dash"/>
              <a:round/>
            </a:ln>
            <a:effectLst/>
          </c:spPr>
          <c:marker>
            <c:symbol val="none"/>
          </c:marker>
          <c:cat>
            <c:strRef>
              <c:f>'CPI (%)'!$A$4:$A$27</c:f>
              <c:strCache>
                <c:ptCount val="23"/>
                <c:pt idx="0">
                  <c:v>LV</c:v>
                </c:pt>
                <c:pt idx="1">
                  <c:v>IT</c:v>
                </c:pt>
                <c:pt idx="2">
                  <c:v>IE</c:v>
                </c:pt>
                <c:pt idx="3">
                  <c:v>DK</c:v>
                </c:pt>
                <c:pt idx="4">
                  <c:v>FI</c:v>
                </c:pt>
                <c:pt idx="5">
                  <c:v>FR</c:v>
                </c:pt>
                <c:pt idx="6">
                  <c:v>CY</c:v>
                </c:pt>
                <c:pt idx="7">
                  <c:v>DE</c:v>
                </c:pt>
                <c:pt idx="8">
                  <c:v>CZ</c:v>
                </c:pt>
                <c:pt idx="9">
                  <c:v>LU</c:v>
                </c:pt>
                <c:pt idx="10">
                  <c:v>MT</c:v>
                </c:pt>
                <c:pt idx="11">
                  <c:v>PT</c:v>
                </c:pt>
                <c:pt idx="12">
                  <c:v>SK</c:v>
                </c:pt>
                <c:pt idx="13">
                  <c:v>EL</c:v>
                </c:pt>
                <c:pt idx="14">
                  <c:v>HR</c:v>
                </c:pt>
                <c:pt idx="15">
                  <c:v>ES</c:v>
                </c:pt>
                <c:pt idx="16">
                  <c:v>AT</c:v>
                </c:pt>
                <c:pt idx="17">
                  <c:v>SI</c:v>
                </c:pt>
                <c:pt idx="18">
                  <c:v>BE</c:v>
                </c:pt>
                <c:pt idx="19">
                  <c:v>NL</c:v>
                </c:pt>
                <c:pt idx="20">
                  <c:v>HU</c:v>
                </c:pt>
                <c:pt idx="21">
                  <c:v>EE</c:v>
                </c:pt>
                <c:pt idx="22">
                  <c:v>RO</c:v>
                </c:pt>
              </c:strCache>
            </c:strRef>
          </c:cat>
          <c:val>
            <c:numRef>
              <c:f>'CPI (%)'!$H$4:$H$27</c:f>
              <c:numCache>
                <c:formatCode>General</c:formatCode>
                <c:ptCount val="23"/>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numCache>
            </c:numRef>
          </c:val>
          <c:smooth val="0"/>
          <c:extLst>
            <c:ext xmlns:c16="http://schemas.microsoft.com/office/drawing/2014/chart" uri="{C3380CC4-5D6E-409C-BE32-E72D297353CC}">
              <c16:uniqueId val="{00000000-018E-FB41-9A61-DD3C49458AB0}"/>
            </c:ext>
          </c:extLst>
        </c:ser>
        <c:dLbls>
          <c:showLegendKey val="0"/>
          <c:showVal val="0"/>
          <c:showCatName val="0"/>
          <c:showSerName val="0"/>
          <c:showPercent val="0"/>
          <c:showBubbleSize val="0"/>
        </c:dLbls>
        <c:marker val="1"/>
        <c:smooth val="0"/>
        <c:axId val="1271700256"/>
        <c:axId val="919135743"/>
      </c:lineChart>
      <c:catAx>
        <c:axId val="1271700256"/>
        <c:scaling>
          <c:orientation val="minMax"/>
        </c:scaling>
        <c:delete val="0"/>
        <c:axPos val="b"/>
        <c:numFmt formatCode="General" sourceLinked="1"/>
        <c:majorTickMark val="out"/>
        <c:minorTickMark val="none"/>
        <c:tickLblPos val="nextTo"/>
        <c:spPr>
          <a:noFill/>
          <a:ln w="19050"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BE"/>
          </a:p>
        </c:txPr>
        <c:crossAx val="919135743"/>
        <c:crosses val="autoZero"/>
        <c:auto val="1"/>
        <c:lblAlgn val="ctr"/>
        <c:lblOffset val="100"/>
        <c:noMultiLvlLbl val="0"/>
      </c:catAx>
      <c:valAx>
        <c:axId val="91913574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1271700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extLst/>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044579313564672E-2"/>
          <c:y val="1.8878715133837522E-2"/>
          <c:w val="0.97495542068643537"/>
          <c:h val="0.9716947653660849"/>
        </c:manualLayout>
      </c:layout>
      <c:barChart>
        <c:barDir val="col"/>
        <c:grouping val="clustered"/>
        <c:varyColors val="0"/>
        <c:ser>
          <c:idx val="0"/>
          <c:order val="0"/>
          <c:tx>
            <c:v>2024</c:v>
          </c:tx>
          <c:spPr>
            <a:solidFill>
              <a:srgbClr val="103E4B"/>
            </a:solidFill>
            <a:ln>
              <a:solidFill>
                <a:srgbClr val="103E4B"/>
              </a:solidFill>
            </a:ln>
            <a:effectLst/>
          </c:spPr>
          <c:invertIfNegative val="0"/>
          <c:cat>
            <c:strRef>
              <c:f>'General government balance'!$A$4:$A$27</c:f>
              <c:strCache>
                <c:ptCount val="23"/>
                <c:pt idx="0">
                  <c:v>FR</c:v>
                </c:pt>
                <c:pt idx="1">
                  <c:v>SK</c:v>
                </c:pt>
                <c:pt idx="2">
                  <c:v>BE</c:v>
                </c:pt>
                <c:pt idx="3">
                  <c:v>HU</c:v>
                </c:pt>
                <c:pt idx="4">
                  <c:v>MT</c:v>
                </c:pt>
                <c:pt idx="5">
                  <c:v>AT</c:v>
                </c:pt>
                <c:pt idx="6">
                  <c:v>IT</c:v>
                </c:pt>
                <c:pt idx="7">
                  <c:v>FI</c:v>
                </c:pt>
                <c:pt idx="8">
                  <c:v>EE</c:v>
                </c:pt>
                <c:pt idx="9">
                  <c:v>CZ</c:v>
                </c:pt>
                <c:pt idx="10">
                  <c:v>LV</c:v>
                </c:pt>
                <c:pt idx="11">
                  <c:v>DE</c:v>
                </c:pt>
                <c:pt idx="12">
                  <c:v>SI</c:v>
                </c:pt>
                <c:pt idx="13">
                  <c:v>HR</c:v>
                </c:pt>
                <c:pt idx="14">
                  <c:v>ES</c:v>
                </c:pt>
                <c:pt idx="15">
                  <c:v>LT</c:v>
                </c:pt>
                <c:pt idx="16">
                  <c:v>NL</c:v>
                </c:pt>
                <c:pt idx="17">
                  <c:v>EL</c:v>
                </c:pt>
                <c:pt idx="18">
                  <c:v>LU</c:v>
                </c:pt>
                <c:pt idx="19">
                  <c:v>PT</c:v>
                </c:pt>
                <c:pt idx="20">
                  <c:v>DK</c:v>
                </c:pt>
                <c:pt idx="21">
                  <c:v>CY</c:v>
                </c:pt>
                <c:pt idx="22">
                  <c:v>IE</c:v>
                </c:pt>
              </c:strCache>
            </c:strRef>
          </c:cat>
          <c:val>
            <c:numRef>
              <c:f>'General government balance'!$B$4:$B$27</c:f>
              <c:numCache>
                <c:formatCode>General</c:formatCode>
                <c:ptCount val="23"/>
                <c:pt idx="0">
                  <c:v>-6.1</c:v>
                </c:pt>
                <c:pt idx="1">
                  <c:v>-5.8</c:v>
                </c:pt>
                <c:pt idx="2" formatCode="#,##0.0">
                  <c:v>-4.5</c:v>
                </c:pt>
                <c:pt idx="3">
                  <c:v>-4.5</c:v>
                </c:pt>
                <c:pt idx="4">
                  <c:v>-4</c:v>
                </c:pt>
                <c:pt idx="5" formatCode="#,##0.0">
                  <c:v>-3.9</c:v>
                </c:pt>
                <c:pt idx="6">
                  <c:v>-3.8</c:v>
                </c:pt>
                <c:pt idx="7">
                  <c:v>-3.7</c:v>
                </c:pt>
                <c:pt idx="8">
                  <c:v>-2.9</c:v>
                </c:pt>
                <c:pt idx="9">
                  <c:v>-2.8</c:v>
                </c:pt>
                <c:pt idx="10">
                  <c:v>-2.6</c:v>
                </c:pt>
                <c:pt idx="11">
                  <c:v>-2.5</c:v>
                </c:pt>
                <c:pt idx="12" formatCode="#,##0.0">
                  <c:v>-2.2999999999999998</c:v>
                </c:pt>
                <c:pt idx="13">
                  <c:v>-2.1</c:v>
                </c:pt>
                <c:pt idx="14">
                  <c:v>-2</c:v>
                </c:pt>
                <c:pt idx="15" formatCode="#,##0.0">
                  <c:v>-1.8</c:v>
                </c:pt>
                <c:pt idx="16" formatCode="#,##0.0">
                  <c:v>-1.8</c:v>
                </c:pt>
                <c:pt idx="17">
                  <c:v>-1</c:v>
                </c:pt>
                <c:pt idx="18">
                  <c:v>-0.6</c:v>
                </c:pt>
                <c:pt idx="19" formatCode="#,##0.0">
                  <c:v>0.7</c:v>
                </c:pt>
                <c:pt idx="20" formatCode="#,##0.0">
                  <c:v>2.4</c:v>
                </c:pt>
                <c:pt idx="21">
                  <c:v>3.9</c:v>
                </c:pt>
                <c:pt idx="22">
                  <c:v>7.5</c:v>
                </c:pt>
              </c:numCache>
            </c:numRef>
          </c:val>
          <c:extLst>
            <c:ext xmlns:c16="http://schemas.microsoft.com/office/drawing/2014/chart" uri="{C3380CC4-5D6E-409C-BE32-E72D297353CC}">
              <c16:uniqueId val="{00000001-C99B-42B8-9FB3-ECFAE9A449F8}"/>
            </c:ext>
          </c:extLst>
        </c:ser>
        <c:ser>
          <c:idx val="1"/>
          <c:order val="1"/>
          <c:tx>
            <c:v>2025</c:v>
          </c:tx>
          <c:spPr>
            <a:solidFill>
              <a:srgbClr val="F4C64C"/>
            </a:solidFill>
            <a:ln>
              <a:noFill/>
            </a:ln>
            <a:effectLst/>
          </c:spPr>
          <c:invertIfNegative val="0"/>
          <c:cat>
            <c:strRef>
              <c:f>'General government balance'!$A$4:$A$27</c:f>
              <c:strCache>
                <c:ptCount val="23"/>
                <c:pt idx="0">
                  <c:v>FR</c:v>
                </c:pt>
                <c:pt idx="1">
                  <c:v>SK</c:v>
                </c:pt>
                <c:pt idx="2">
                  <c:v>BE</c:v>
                </c:pt>
                <c:pt idx="3">
                  <c:v>HU</c:v>
                </c:pt>
                <c:pt idx="4">
                  <c:v>MT</c:v>
                </c:pt>
                <c:pt idx="5">
                  <c:v>AT</c:v>
                </c:pt>
                <c:pt idx="6">
                  <c:v>IT</c:v>
                </c:pt>
                <c:pt idx="7">
                  <c:v>FI</c:v>
                </c:pt>
                <c:pt idx="8">
                  <c:v>EE</c:v>
                </c:pt>
                <c:pt idx="9">
                  <c:v>CZ</c:v>
                </c:pt>
                <c:pt idx="10">
                  <c:v>LV</c:v>
                </c:pt>
                <c:pt idx="11">
                  <c:v>DE</c:v>
                </c:pt>
                <c:pt idx="12">
                  <c:v>SI</c:v>
                </c:pt>
                <c:pt idx="13">
                  <c:v>HR</c:v>
                </c:pt>
                <c:pt idx="14">
                  <c:v>ES</c:v>
                </c:pt>
                <c:pt idx="15">
                  <c:v>LT</c:v>
                </c:pt>
                <c:pt idx="16">
                  <c:v>NL</c:v>
                </c:pt>
                <c:pt idx="17">
                  <c:v>EL</c:v>
                </c:pt>
                <c:pt idx="18">
                  <c:v>LU</c:v>
                </c:pt>
                <c:pt idx="19">
                  <c:v>PT</c:v>
                </c:pt>
                <c:pt idx="20">
                  <c:v>DK</c:v>
                </c:pt>
                <c:pt idx="21">
                  <c:v>CY</c:v>
                </c:pt>
                <c:pt idx="22">
                  <c:v>IE</c:v>
                </c:pt>
              </c:strCache>
            </c:strRef>
          </c:cat>
          <c:val>
            <c:numRef>
              <c:f>'General government balance'!$C$4:$C$29</c:f>
              <c:numCache>
                <c:formatCode>General</c:formatCode>
                <c:ptCount val="23"/>
                <c:pt idx="0">
                  <c:v>-5</c:v>
                </c:pt>
                <c:pt idx="1">
                  <c:v>-4.9000000000000004</c:v>
                </c:pt>
                <c:pt idx="2" formatCode="#,##0.0">
                  <c:v>-4.9000000000000004</c:v>
                </c:pt>
                <c:pt idx="3">
                  <c:v>-3.7</c:v>
                </c:pt>
                <c:pt idx="4">
                  <c:v>-3.5</c:v>
                </c:pt>
                <c:pt idx="5" formatCode="#,##0.0">
                  <c:v>-4.0999999999999996</c:v>
                </c:pt>
                <c:pt idx="6">
                  <c:v>-3.3</c:v>
                </c:pt>
                <c:pt idx="7">
                  <c:v>-3.2</c:v>
                </c:pt>
                <c:pt idx="8">
                  <c:v>-3</c:v>
                </c:pt>
                <c:pt idx="9">
                  <c:v>-2.2999999999999998</c:v>
                </c:pt>
                <c:pt idx="10">
                  <c:v>-2.9</c:v>
                </c:pt>
                <c:pt idx="11">
                  <c:v>-1.75</c:v>
                </c:pt>
                <c:pt idx="12" formatCode="#,##0.0">
                  <c:v>-2.2000000000000002</c:v>
                </c:pt>
                <c:pt idx="13">
                  <c:v>-2.2999999999999998</c:v>
                </c:pt>
                <c:pt idx="14">
                  <c:v>-2.7</c:v>
                </c:pt>
                <c:pt idx="15" formatCode="#,##0.0">
                  <c:v>-3</c:v>
                </c:pt>
                <c:pt idx="16" formatCode="#,##0.0">
                  <c:v>-2.5</c:v>
                </c:pt>
                <c:pt idx="17">
                  <c:v>-0.6</c:v>
                </c:pt>
                <c:pt idx="18">
                  <c:v>-0.6</c:v>
                </c:pt>
                <c:pt idx="19" formatCode="#,##0.0">
                  <c:v>0.4</c:v>
                </c:pt>
                <c:pt idx="20" formatCode="#,##0.0">
                  <c:v>2</c:v>
                </c:pt>
                <c:pt idx="21">
                  <c:v>2.7</c:v>
                </c:pt>
                <c:pt idx="22">
                  <c:v>2.9</c:v>
                </c:pt>
              </c:numCache>
            </c:numRef>
          </c:val>
          <c:extLst>
            <c:ext xmlns:c16="http://schemas.microsoft.com/office/drawing/2014/chart" uri="{C3380CC4-5D6E-409C-BE32-E72D297353CC}">
              <c16:uniqueId val="{00000003-C99B-42B8-9FB3-ECFAE9A449F8}"/>
            </c:ext>
          </c:extLst>
        </c:ser>
        <c:ser>
          <c:idx val="2"/>
          <c:order val="2"/>
          <c:tx>
            <c:v>2026</c:v>
          </c:tx>
          <c:spPr>
            <a:solidFill>
              <a:srgbClr val="E7E6E6">
                <a:lumMod val="75000"/>
              </a:srgbClr>
            </a:solidFill>
            <a:ln>
              <a:noFill/>
            </a:ln>
            <a:effectLst/>
          </c:spPr>
          <c:invertIfNegative val="0"/>
          <c:cat>
            <c:strRef>
              <c:f>'General government balance'!$A$4:$A$27</c:f>
              <c:strCache>
                <c:ptCount val="23"/>
                <c:pt idx="0">
                  <c:v>FR</c:v>
                </c:pt>
                <c:pt idx="1">
                  <c:v>SK</c:v>
                </c:pt>
                <c:pt idx="2">
                  <c:v>BE</c:v>
                </c:pt>
                <c:pt idx="3">
                  <c:v>HU</c:v>
                </c:pt>
                <c:pt idx="4">
                  <c:v>MT</c:v>
                </c:pt>
                <c:pt idx="5">
                  <c:v>AT</c:v>
                </c:pt>
                <c:pt idx="6">
                  <c:v>IT</c:v>
                </c:pt>
                <c:pt idx="7">
                  <c:v>FI</c:v>
                </c:pt>
                <c:pt idx="8">
                  <c:v>EE</c:v>
                </c:pt>
                <c:pt idx="9">
                  <c:v>CZ</c:v>
                </c:pt>
                <c:pt idx="10">
                  <c:v>LV</c:v>
                </c:pt>
                <c:pt idx="11">
                  <c:v>DE</c:v>
                </c:pt>
                <c:pt idx="12">
                  <c:v>SI</c:v>
                </c:pt>
                <c:pt idx="13">
                  <c:v>HR</c:v>
                </c:pt>
                <c:pt idx="14">
                  <c:v>ES</c:v>
                </c:pt>
                <c:pt idx="15">
                  <c:v>LT</c:v>
                </c:pt>
                <c:pt idx="16">
                  <c:v>NL</c:v>
                </c:pt>
                <c:pt idx="17">
                  <c:v>EL</c:v>
                </c:pt>
                <c:pt idx="18">
                  <c:v>LU</c:v>
                </c:pt>
                <c:pt idx="19">
                  <c:v>PT</c:v>
                </c:pt>
                <c:pt idx="20">
                  <c:v>DK</c:v>
                </c:pt>
                <c:pt idx="21">
                  <c:v>CY</c:v>
                </c:pt>
                <c:pt idx="22">
                  <c:v>IE</c:v>
                </c:pt>
              </c:strCache>
            </c:strRef>
          </c:cat>
          <c:val>
            <c:numRef>
              <c:f>'General government balance'!$D$4:$D$29</c:f>
              <c:numCache>
                <c:formatCode>General</c:formatCode>
                <c:ptCount val="23"/>
                <c:pt idx="0">
                  <c:v>-4.5999999999999996</c:v>
                </c:pt>
                <c:pt idx="1">
                  <c:v>-4.9000000000000004</c:v>
                </c:pt>
                <c:pt idx="2" formatCode="#,##0.0">
                  <c:v>-5.3</c:v>
                </c:pt>
                <c:pt idx="3">
                  <c:v>-2.9</c:v>
                </c:pt>
                <c:pt idx="4">
                  <c:v>0</c:v>
                </c:pt>
                <c:pt idx="5" formatCode="#,##0.0">
                  <c:v>-3.8</c:v>
                </c:pt>
                <c:pt idx="6">
                  <c:v>-2.8</c:v>
                </c:pt>
                <c:pt idx="7">
                  <c:v>-2.6</c:v>
                </c:pt>
                <c:pt idx="8">
                  <c:v>-2.8</c:v>
                </c:pt>
                <c:pt idx="9">
                  <c:v>-1.7</c:v>
                </c:pt>
                <c:pt idx="10">
                  <c:v>-2.6</c:v>
                </c:pt>
                <c:pt idx="11">
                  <c:v>0</c:v>
                </c:pt>
                <c:pt idx="12" formatCode="#,##0.0">
                  <c:v>-2.9</c:v>
                </c:pt>
                <c:pt idx="13">
                  <c:v>-1.9</c:v>
                </c:pt>
                <c:pt idx="14">
                  <c:v>-2.7</c:v>
                </c:pt>
                <c:pt idx="15" formatCode="#,##0.0">
                  <c:v>-3.2</c:v>
                </c:pt>
                <c:pt idx="16" formatCode="#,##0.0">
                  <c:v>-3.4</c:v>
                </c:pt>
                <c:pt idx="17">
                  <c:v>-0.8</c:v>
                </c:pt>
                <c:pt idx="18">
                  <c:v>-0.5</c:v>
                </c:pt>
                <c:pt idx="19" formatCode="#,##0.0">
                  <c:v>0.1</c:v>
                </c:pt>
                <c:pt idx="20" formatCode="#,##0.0">
                  <c:v>1.1000000000000001</c:v>
                </c:pt>
                <c:pt idx="21">
                  <c:v>2.6</c:v>
                </c:pt>
                <c:pt idx="22">
                  <c:v>2.4</c:v>
                </c:pt>
              </c:numCache>
            </c:numRef>
          </c:val>
          <c:extLst>
            <c:ext xmlns:c16="http://schemas.microsoft.com/office/drawing/2014/chart" uri="{C3380CC4-5D6E-409C-BE32-E72D297353CC}">
              <c16:uniqueId val="{00000005-C99B-42B8-9FB3-ECFAE9A449F8}"/>
            </c:ext>
          </c:extLst>
        </c:ser>
        <c:ser>
          <c:idx val="3"/>
          <c:order val="3"/>
          <c:tx>
            <c:v>2027</c:v>
          </c:tx>
          <c:spPr>
            <a:solidFill>
              <a:sysClr val="windowText" lastClr="000000">
                <a:lumMod val="65000"/>
                <a:lumOff val="35000"/>
              </a:sysClr>
            </a:solidFill>
            <a:ln>
              <a:noFill/>
            </a:ln>
            <a:effectLst/>
          </c:spPr>
          <c:invertIfNegative val="0"/>
          <c:cat>
            <c:strRef>
              <c:f>'General government balance'!$A$4:$A$27</c:f>
              <c:strCache>
                <c:ptCount val="23"/>
                <c:pt idx="0">
                  <c:v>FR</c:v>
                </c:pt>
                <c:pt idx="1">
                  <c:v>SK</c:v>
                </c:pt>
                <c:pt idx="2">
                  <c:v>BE</c:v>
                </c:pt>
                <c:pt idx="3">
                  <c:v>HU</c:v>
                </c:pt>
                <c:pt idx="4">
                  <c:v>MT</c:v>
                </c:pt>
                <c:pt idx="5">
                  <c:v>AT</c:v>
                </c:pt>
                <c:pt idx="6">
                  <c:v>IT</c:v>
                </c:pt>
                <c:pt idx="7">
                  <c:v>FI</c:v>
                </c:pt>
                <c:pt idx="8">
                  <c:v>EE</c:v>
                </c:pt>
                <c:pt idx="9">
                  <c:v>CZ</c:v>
                </c:pt>
                <c:pt idx="10">
                  <c:v>LV</c:v>
                </c:pt>
                <c:pt idx="11">
                  <c:v>DE</c:v>
                </c:pt>
                <c:pt idx="12">
                  <c:v>SI</c:v>
                </c:pt>
                <c:pt idx="13">
                  <c:v>HR</c:v>
                </c:pt>
                <c:pt idx="14">
                  <c:v>ES</c:v>
                </c:pt>
                <c:pt idx="15">
                  <c:v>LT</c:v>
                </c:pt>
                <c:pt idx="16">
                  <c:v>NL</c:v>
                </c:pt>
                <c:pt idx="17">
                  <c:v>EL</c:v>
                </c:pt>
                <c:pt idx="18">
                  <c:v>LU</c:v>
                </c:pt>
                <c:pt idx="19">
                  <c:v>PT</c:v>
                </c:pt>
                <c:pt idx="20">
                  <c:v>DK</c:v>
                </c:pt>
                <c:pt idx="21">
                  <c:v>CY</c:v>
                </c:pt>
                <c:pt idx="22">
                  <c:v>IE</c:v>
                </c:pt>
              </c:strCache>
            </c:strRef>
          </c:cat>
          <c:val>
            <c:numRef>
              <c:f>'General government balance'!$E$4:$E$29</c:f>
              <c:numCache>
                <c:formatCode>General</c:formatCode>
                <c:ptCount val="23"/>
                <c:pt idx="0">
                  <c:v>-4</c:v>
                </c:pt>
                <c:pt idx="1">
                  <c:v>-5</c:v>
                </c:pt>
                <c:pt idx="2" formatCode="#,##0.0">
                  <c:v>-5.5</c:v>
                </c:pt>
                <c:pt idx="3">
                  <c:v>-2.2000000000000002</c:v>
                </c:pt>
                <c:pt idx="4">
                  <c:v>0</c:v>
                </c:pt>
                <c:pt idx="5" formatCode="#,##0.0">
                  <c:v>-3.5</c:v>
                </c:pt>
                <c:pt idx="6">
                  <c:v>-2.6</c:v>
                </c:pt>
                <c:pt idx="7">
                  <c:v>0</c:v>
                </c:pt>
                <c:pt idx="8">
                  <c:v>-2.5</c:v>
                </c:pt>
                <c:pt idx="9">
                  <c:v>-1.4</c:v>
                </c:pt>
                <c:pt idx="10">
                  <c:v>-2.4</c:v>
                </c:pt>
                <c:pt idx="11">
                  <c:v>0</c:v>
                </c:pt>
                <c:pt idx="12" formatCode="#,##0.0">
                  <c:v>-2.7</c:v>
                </c:pt>
                <c:pt idx="13">
                  <c:v>-1.8</c:v>
                </c:pt>
                <c:pt idx="14">
                  <c:v>-2.7</c:v>
                </c:pt>
                <c:pt idx="15" formatCode="#,##0.0">
                  <c:v>-3</c:v>
                </c:pt>
                <c:pt idx="16" formatCode="#,##0.0">
                  <c:v>-2.1</c:v>
                </c:pt>
                <c:pt idx="17">
                  <c:v>-1.1000000000000001</c:v>
                </c:pt>
                <c:pt idx="18">
                  <c:v>-0.3</c:v>
                </c:pt>
                <c:pt idx="19" formatCode="#,##0.0">
                  <c:v>0.5</c:v>
                </c:pt>
                <c:pt idx="20" formatCode="#,##0.0">
                  <c:v>0.7</c:v>
                </c:pt>
                <c:pt idx="21">
                  <c:v>2.1</c:v>
                </c:pt>
                <c:pt idx="22">
                  <c:v>1.9</c:v>
                </c:pt>
              </c:numCache>
            </c:numRef>
          </c:val>
          <c:extLst>
            <c:ext xmlns:c16="http://schemas.microsoft.com/office/drawing/2014/chart" uri="{C3380CC4-5D6E-409C-BE32-E72D297353CC}">
              <c16:uniqueId val="{00000007-C99B-42B8-9FB3-ECFAE9A449F8}"/>
            </c:ext>
          </c:extLst>
        </c:ser>
        <c:ser>
          <c:idx val="4"/>
          <c:order val="4"/>
          <c:tx>
            <c:v>2028</c:v>
          </c:tx>
          <c:spPr>
            <a:solidFill>
              <a:srgbClr val="4472C4">
                <a:lumMod val="20000"/>
                <a:lumOff val="80000"/>
              </a:srgbClr>
            </a:solidFill>
            <a:ln>
              <a:noFill/>
            </a:ln>
            <a:effectLst/>
          </c:spPr>
          <c:invertIfNegative val="0"/>
          <c:cat>
            <c:strRef>
              <c:f>'General government balance'!$A$4:$A$27</c:f>
              <c:strCache>
                <c:ptCount val="23"/>
                <c:pt idx="0">
                  <c:v>FR</c:v>
                </c:pt>
                <c:pt idx="1">
                  <c:v>SK</c:v>
                </c:pt>
                <c:pt idx="2">
                  <c:v>BE</c:v>
                </c:pt>
                <c:pt idx="3">
                  <c:v>HU</c:v>
                </c:pt>
                <c:pt idx="4">
                  <c:v>MT</c:v>
                </c:pt>
                <c:pt idx="5">
                  <c:v>AT</c:v>
                </c:pt>
                <c:pt idx="6">
                  <c:v>IT</c:v>
                </c:pt>
                <c:pt idx="7">
                  <c:v>FI</c:v>
                </c:pt>
                <c:pt idx="8">
                  <c:v>EE</c:v>
                </c:pt>
                <c:pt idx="9">
                  <c:v>CZ</c:v>
                </c:pt>
                <c:pt idx="10">
                  <c:v>LV</c:v>
                </c:pt>
                <c:pt idx="11">
                  <c:v>DE</c:v>
                </c:pt>
                <c:pt idx="12">
                  <c:v>SI</c:v>
                </c:pt>
                <c:pt idx="13">
                  <c:v>HR</c:v>
                </c:pt>
                <c:pt idx="14">
                  <c:v>ES</c:v>
                </c:pt>
                <c:pt idx="15">
                  <c:v>LT</c:v>
                </c:pt>
                <c:pt idx="16">
                  <c:v>NL</c:v>
                </c:pt>
                <c:pt idx="17">
                  <c:v>EL</c:v>
                </c:pt>
                <c:pt idx="18">
                  <c:v>LU</c:v>
                </c:pt>
                <c:pt idx="19">
                  <c:v>PT</c:v>
                </c:pt>
                <c:pt idx="20">
                  <c:v>DK</c:v>
                </c:pt>
                <c:pt idx="21">
                  <c:v>CY</c:v>
                </c:pt>
                <c:pt idx="22">
                  <c:v>IE</c:v>
                </c:pt>
              </c:strCache>
            </c:strRef>
          </c:cat>
          <c:val>
            <c:numRef>
              <c:f>'General government balance'!$F$4:$F$29</c:f>
              <c:numCache>
                <c:formatCode>General</c:formatCode>
                <c:ptCount val="23"/>
                <c:pt idx="0">
                  <c:v>-3.3</c:v>
                </c:pt>
                <c:pt idx="1">
                  <c:v>-5.5</c:v>
                </c:pt>
                <c:pt idx="2" formatCode="#,##0.0">
                  <c:v>-5.6</c:v>
                </c:pt>
                <c:pt idx="3">
                  <c:v>-1.5</c:v>
                </c:pt>
                <c:pt idx="4">
                  <c:v>0</c:v>
                </c:pt>
                <c:pt idx="5" formatCode="#,##0.0">
                  <c:v>-3.5</c:v>
                </c:pt>
                <c:pt idx="6">
                  <c:v>-2.2999999999999998</c:v>
                </c:pt>
                <c:pt idx="7">
                  <c:v>0</c:v>
                </c:pt>
                <c:pt idx="8">
                  <c:v>-1.2</c:v>
                </c:pt>
                <c:pt idx="9">
                  <c:v>0</c:v>
                </c:pt>
                <c:pt idx="10">
                  <c:v>-2.1</c:v>
                </c:pt>
                <c:pt idx="11">
                  <c:v>0</c:v>
                </c:pt>
                <c:pt idx="12" formatCode="#,##0.0">
                  <c:v>-2.7</c:v>
                </c:pt>
                <c:pt idx="13">
                  <c:v>-1.5</c:v>
                </c:pt>
                <c:pt idx="14">
                  <c:v>-2.8</c:v>
                </c:pt>
                <c:pt idx="15" formatCode="#,##0.0">
                  <c:v>0</c:v>
                </c:pt>
                <c:pt idx="16" formatCode="#,##0.0">
                  <c:v>-2.5</c:v>
                </c:pt>
                <c:pt idx="17">
                  <c:v>-1.2</c:v>
                </c:pt>
                <c:pt idx="18">
                  <c:v>-0.4</c:v>
                </c:pt>
                <c:pt idx="19" formatCode="#,##0.0">
                  <c:v>0.4</c:v>
                </c:pt>
                <c:pt idx="20" formatCode="#,##0.0">
                  <c:v>0.3</c:v>
                </c:pt>
                <c:pt idx="21">
                  <c:v>2.1</c:v>
                </c:pt>
                <c:pt idx="22">
                  <c:v>2.7</c:v>
                </c:pt>
              </c:numCache>
            </c:numRef>
          </c:val>
          <c:extLst>
            <c:ext xmlns:c16="http://schemas.microsoft.com/office/drawing/2014/chart" uri="{C3380CC4-5D6E-409C-BE32-E72D297353CC}">
              <c16:uniqueId val="{00000009-C99B-42B8-9FB3-ECFAE9A449F8}"/>
            </c:ext>
          </c:extLst>
        </c:ser>
        <c:dLbls>
          <c:showLegendKey val="0"/>
          <c:showVal val="0"/>
          <c:showCatName val="0"/>
          <c:showSerName val="0"/>
          <c:showPercent val="0"/>
          <c:showBubbleSize val="0"/>
        </c:dLbls>
        <c:gapWidth val="25"/>
        <c:overlap val="50"/>
        <c:axId val="1271700256"/>
        <c:axId val="919135743"/>
        <c:extLst/>
      </c:barChart>
      <c:lineChart>
        <c:grouping val="standard"/>
        <c:varyColors val="0"/>
        <c:ser>
          <c:idx val="5"/>
          <c:order val="5"/>
          <c:tx>
            <c:v>Maastricht basis</c:v>
          </c:tx>
          <c:spPr>
            <a:ln w="28575" cap="rnd">
              <a:solidFill>
                <a:srgbClr val="1D7164"/>
              </a:solidFill>
              <a:prstDash val="dash"/>
              <a:round/>
            </a:ln>
            <a:effectLst/>
          </c:spPr>
          <c:marker>
            <c:symbol val="none"/>
          </c:marker>
          <c:cat>
            <c:strRef>
              <c:f>'General government balance'!$A$4:$A$27</c:f>
              <c:strCache>
                <c:ptCount val="23"/>
                <c:pt idx="0">
                  <c:v>FR</c:v>
                </c:pt>
                <c:pt idx="1">
                  <c:v>SK</c:v>
                </c:pt>
                <c:pt idx="2">
                  <c:v>BE</c:v>
                </c:pt>
                <c:pt idx="3">
                  <c:v>HU</c:v>
                </c:pt>
                <c:pt idx="4">
                  <c:v>MT</c:v>
                </c:pt>
                <c:pt idx="5">
                  <c:v>AT</c:v>
                </c:pt>
                <c:pt idx="6">
                  <c:v>IT</c:v>
                </c:pt>
                <c:pt idx="7">
                  <c:v>FI</c:v>
                </c:pt>
                <c:pt idx="8">
                  <c:v>EE</c:v>
                </c:pt>
                <c:pt idx="9">
                  <c:v>CZ</c:v>
                </c:pt>
                <c:pt idx="10">
                  <c:v>LV</c:v>
                </c:pt>
                <c:pt idx="11">
                  <c:v>DE</c:v>
                </c:pt>
                <c:pt idx="12">
                  <c:v>SI</c:v>
                </c:pt>
                <c:pt idx="13">
                  <c:v>HR</c:v>
                </c:pt>
                <c:pt idx="14">
                  <c:v>ES</c:v>
                </c:pt>
                <c:pt idx="15">
                  <c:v>LT</c:v>
                </c:pt>
                <c:pt idx="16">
                  <c:v>NL</c:v>
                </c:pt>
                <c:pt idx="17">
                  <c:v>EL</c:v>
                </c:pt>
                <c:pt idx="18">
                  <c:v>LU</c:v>
                </c:pt>
                <c:pt idx="19">
                  <c:v>PT</c:v>
                </c:pt>
                <c:pt idx="20">
                  <c:v>DK</c:v>
                </c:pt>
                <c:pt idx="21">
                  <c:v>CY</c:v>
                </c:pt>
                <c:pt idx="22">
                  <c:v>IE</c:v>
                </c:pt>
              </c:strCache>
            </c:strRef>
          </c:cat>
          <c:val>
            <c:numRef>
              <c:f>'General government balance'!$G$4:$G$27</c:f>
              <c:numCache>
                <c:formatCode>0</c:formatCode>
                <c:ptCount val="2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numCache>
            </c:numRef>
          </c:val>
          <c:smooth val="0"/>
          <c:extLst>
            <c:ext xmlns:c16="http://schemas.microsoft.com/office/drawing/2014/chart" uri="{C3380CC4-5D6E-409C-BE32-E72D297353CC}">
              <c16:uniqueId val="{0000000B-C99B-42B8-9FB3-ECFAE9A449F8}"/>
            </c:ext>
          </c:extLst>
        </c:ser>
        <c:dLbls>
          <c:showLegendKey val="0"/>
          <c:showVal val="0"/>
          <c:showCatName val="0"/>
          <c:showSerName val="0"/>
          <c:showPercent val="0"/>
          <c:showBubbleSize val="0"/>
        </c:dLbls>
        <c:marker val="1"/>
        <c:smooth val="0"/>
        <c:axId val="1271700256"/>
        <c:axId val="919135743"/>
      </c:lineChart>
      <c:catAx>
        <c:axId val="1271700256"/>
        <c:scaling>
          <c:orientation val="minMax"/>
        </c:scaling>
        <c:delete val="0"/>
        <c:axPos val="b"/>
        <c:numFmt formatCode="General" sourceLinked="1"/>
        <c:majorTickMark val="out"/>
        <c:minorTickMark val="none"/>
        <c:tickLblPos val="low"/>
        <c:spPr>
          <a:noFill/>
          <a:ln w="19050"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BE"/>
          </a:p>
        </c:txPr>
        <c:crossAx val="919135743"/>
        <c:crosses val="autoZero"/>
        <c:auto val="1"/>
        <c:lblAlgn val="ctr"/>
        <c:lblOffset val="100"/>
        <c:noMultiLvlLbl val="0"/>
      </c:catAx>
      <c:valAx>
        <c:axId val="91913574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1271700256"/>
        <c:crosses val="autoZero"/>
        <c:crossBetween val="between"/>
      </c:valAx>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extLst/>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044579313564672E-2"/>
          <c:y val="1.8878715133837522E-2"/>
          <c:w val="0.97495542068643537"/>
          <c:h val="0.9716947653660849"/>
        </c:manualLayout>
      </c:layout>
      <c:barChart>
        <c:barDir val="col"/>
        <c:grouping val="clustered"/>
        <c:varyColors val="0"/>
        <c:ser>
          <c:idx val="0"/>
          <c:order val="0"/>
          <c:tx>
            <c:v>2024</c:v>
          </c:tx>
          <c:spPr>
            <a:solidFill>
              <a:srgbClr val="103E4B"/>
            </a:solidFill>
            <a:ln>
              <a:solidFill>
                <a:srgbClr val="103E4B"/>
              </a:solidFill>
            </a:ln>
            <a:effectLst/>
          </c:spPr>
          <c:invertIfNegative val="0"/>
          <c:cat>
            <c:strRef>
              <c:f>'Gross public debt on Maastricht'!$A$4:$A$30</c:f>
              <c:strCache>
                <c:ptCount val="24"/>
                <c:pt idx="0">
                  <c:v>EE</c:v>
                </c:pt>
                <c:pt idx="1">
                  <c:v>LU</c:v>
                </c:pt>
                <c:pt idx="2">
                  <c:v>DK</c:v>
                </c:pt>
                <c:pt idx="3">
                  <c:v>LT</c:v>
                </c:pt>
                <c:pt idx="4">
                  <c:v>CZ</c:v>
                </c:pt>
                <c:pt idx="5">
                  <c:v>NL</c:v>
                </c:pt>
                <c:pt idx="6">
                  <c:v>LV</c:v>
                </c:pt>
                <c:pt idx="7">
                  <c:v>MT</c:v>
                </c:pt>
                <c:pt idx="8">
                  <c:v>RO</c:v>
                </c:pt>
                <c:pt idx="9">
                  <c:v>HR</c:v>
                </c:pt>
                <c:pt idx="10">
                  <c:v>SK</c:v>
                </c:pt>
                <c:pt idx="11">
                  <c:v>DE</c:v>
                </c:pt>
                <c:pt idx="12">
                  <c:v>SI</c:v>
                </c:pt>
                <c:pt idx="13">
                  <c:v>CY</c:v>
                </c:pt>
                <c:pt idx="14">
                  <c:v>IE</c:v>
                </c:pt>
                <c:pt idx="15">
                  <c:v>HU</c:v>
                </c:pt>
                <c:pt idx="16">
                  <c:v>AT</c:v>
                </c:pt>
                <c:pt idx="17">
                  <c:v>FI</c:v>
                </c:pt>
                <c:pt idx="18">
                  <c:v>PT</c:v>
                </c:pt>
                <c:pt idx="19">
                  <c:v>ES</c:v>
                </c:pt>
                <c:pt idx="20">
                  <c:v>BE</c:v>
                </c:pt>
                <c:pt idx="21">
                  <c:v>FR</c:v>
                </c:pt>
                <c:pt idx="22">
                  <c:v>IT</c:v>
                </c:pt>
                <c:pt idx="23">
                  <c:v>EL</c:v>
                </c:pt>
              </c:strCache>
            </c:strRef>
          </c:cat>
          <c:val>
            <c:numRef>
              <c:f>'Gross public debt on Maastricht'!$B$4:$B$30</c:f>
              <c:numCache>
                <c:formatCode>General</c:formatCode>
                <c:ptCount val="24"/>
                <c:pt idx="0">
                  <c:v>23.3</c:v>
                </c:pt>
                <c:pt idx="1">
                  <c:v>27.5</c:v>
                </c:pt>
                <c:pt idx="2" formatCode="#,##0">
                  <c:v>28</c:v>
                </c:pt>
                <c:pt idx="3" formatCode="#,##0.0">
                  <c:v>39</c:v>
                </c:pt>
                <c:pt idx="4">
                  <c:v>43.9</c:v>
                </c:pt>
                <c:pt idx="5" formatCode="#,##0.0">
                  <c:v>45</c:v>
                </c:pt>
                <c:pt idx="6">
                  <c:v>45.8</c:v>
                </c:pt>
                <c:pt idx="7">
                  <c:v>49.5</c:v>
                </c:pt>
                <c:pt idx="8">
                  <c:v>54.5</c:v>
                </c:pt>
                <c:pt idx="9">
                  <c:v>57.4</c:v>
                </c:pt>
                <c:pt idx="10">
                  <c:v>59.2</c:v>
                </c:pt>
                <c:pt idx="11">
                  <c:v>63.25</c:v>
                </c:pt>
                <c:pt idx="12" formatCode="#,##0.0">
                  <c:v>66.900000000000006</c:v>
                </c:pt>
                <c:pt idx="13">
                  <c:v>68.900000000000006</c:v>
                </c:pt>
                <c:pt idx="14">
                  <c:v>69.099999999999994</c:v>
                </c:pt>
                <c:pt idx="15">
                  <c:v>73.2</c:v>
                </c:pt>
                <c:pt idx="16" formatCode="#,##0.00">
                  <c:v>79.7</c:v>
                </c:pt>
                <c:pt idx="17">
                  <c:v>81.7</c:v>
                </c:pt>
                <c:pt idx="18" formatCode="#,##0.00">
                  <c:v>92.4</c:v>
                </c:pt>
                <c:pt idx="19">
                  <c:v>102.7</c:v>
                </c:pt>
                <c:pt idx="20" formatCode="#,##0.00">
                  <c:v>105.7</c:v>
                </c:pt>
                <c:pt idx="21">
                  <c:v>112.9</c:v>
                </c:pt>
                <c:pt idx="22">
                  <c:v>135.80000000000001</c:v>
                </c:pt>
                <c:pt idx="23">
                  <c:v>153.69999999999999</c:v>
                </c:pt>
              </c:numCache>
            </c:numRef>
          </c:val>
          <c:extLst>
            <c:ext xmlns:c16="http://schemas.microsoft.com/office/drawing/2014/chart" uri="{C3380CC4-5D6E-409C-BE32-E72D297353CC}">
              <c16:uniqueId val="{0000000E-0799-475E-B3FD-43AE395B0FBE}"/>
            </c:ext>
          </c:extLst>
        </c:ser>
        <c:ser>
          <c:idx val="1"/>
          <c:order val="1"/>
          <c:tx>
            <c:v>2025</c:v>
          </c:tx>
          <c:spPr>
            <a:solidFill>
              <a:srgbClr val="F4C64C"/>
            </a:solidFill>
            <a:ln>
              <a:noFill/>
            </a:ln>
            <a:effectLst/>
          </c:spPr>
          <c:invertIfNegative val="0"/>
          <c:cat>
            <c:strRef>
              <c:f>'Gross public debt on Maastricht'!$A$4:$A$30</c:f>
              <c:strCache>
                <c:ptCount val="24"/>
                <c:pt idx="0">
                  <c:v>EE</c:v>
                </c:pt>
                <c:pt idx="1">
                  <c:v>LU</c:v>
                </c:pt>
                <c:pt idx="2">
                  <c:v>DK</c:v>
                </c:pt>
                <c:pt idx="3">
                  <c:v>LT</c:v>
                </c:pt>
                <c:pt idx="4">
                  <c:v>CZ</c:v>
                </c:pt>
                <c:pt idx="5">
                  <c:v>NL</c:v>
                </c:pt>
                <c:pt idx="6">
                  <c:v>LV</c:v>
                </c:pt>
                <c:pt idx="7">
                  <c:v>MT</c:v>
                </c:pt>
                <c:pt idx="8">
                  <c:v>RO</c:v>
                </c:pt>
                <c:pt idx="9">
                  <c:v>HR</c:v>
                </c:pt>
                <c:pt idx="10">
                  <c:v>SK</c:v>
                </c:pt>
                <c:pt idx="11">
                  <c:v>DE</c:v>
                </c:pt>
                <c:pt idx="12">
                  <c:v>SI</c:v>
                </c:pt>
                <c:pt idx="13">
                  <c:v>CY</c:v>
                </c:pt>
                <c:pt idx="14">
                  <c:v>IE</c:v>
                </c:pt>
                <c:pt idx="15">
                  <c:v>HU</c:v>
                </c:pt>
                <c:pt idx="16">
                  <c:v>AT</c:v>
                </c:pt>
                <c:pt idx="17">
                  <c:v>FI</c:v>
                </c:pt>
                <c:pt idx="18">
                  <c:v>PT</c:v>
                </c:pt>
                <c:pt idx="19">
                  <c:v>ES</c:v>
                </c:pt>
                <c:pt idx="20">
                  <c:v>BE</c:v>
                </c:pt>
                <c:pt idx="21">
                  <c:v>FR</c:v>
                </c:pt>
                <c:pt idx="22">
                  <c:v>IT</c:v>
                </c:pt>
                <c:pt idx="23">
                  <c:v>EL</c:v>
                </c:pt>
              </c:strCache>
            </c:strRef>
          </c:cat>
          <c:val>
            <c:numRef>
              <c:f>'Gross public debt on Maastricht'!$C$4:$C$30</c:f>
              <c:numCache>
                <c:formatCode>General</c:formatCode>
                <c:ptCount val="24"/>
                <c:pt idx="0">
                  <c:v>24.3</c:v>
                </c:pt>
                <c:pt idx="1">
                  <c:v>27.5</c:v>
                </c:pt>
                <c:pt idx="2" formatCode="#,##0">
                  <c:v>28</c:v>
                </c:pt>
                <c:pt idx="3" formatCode="#,##0.0">
                  <c:v>42.9</c:v>
                </c:pt>
                <c:pt idx="4">
                  <c:v>44.8</c:v>
                </c:pt>
                <c:pt idx="5" formatCode="#,##0.0">
                  <c:v>46.7</c:v>
                </c:pt>
                <c:pt idx="6">
                  <c:v>47</c:v>
                </c:pt>
                <c:pt idx="7">
                  <c:v>50.1</c:v>
                </c:pt>
                <c:pt idx="8" formatCode="#,##0.00">
                  <c:v>0</c:v>
                </c:pt>
                <c:pt idx="9">
                  <c:v>56</c:v>
                </c:pt>
                <c:pt idx="10">
                  <c:v>60.6</c:v>
                </c:pt>
                <c:pt idx="11">
                  <c:v>63.25</c:v>
                </c:pt>
                <c:pt idx="12" formatCode="#,##0.0">
                  <c:v>64.5</c:v>
                </c:pt>
                <c:pt idx="13">
                  <c:v>64.099999999999994</c:v>
                </c:pt>
                <c:pt idx="14">
                  <c:v>63.8</c:v>
                </c:pt>
                <c:pt idx="15">
                  <c:v>72.599999999999994</c:v>
                </c:pt>
                <c:pt idx="16" formatCode="#,##0.00">
                  <c:v>81.599999999999994</c:v>
                </c:pt>
                <c:pt idx="17">
                  <c:v>84</c:v>
                </c:pt>
                <c:pt idx="18" formatCode="#,##0.00">
                  <c:v>88</c:v>
                </c:pt>
                <c:pt idx="19">
                  <c:v>101.1</c:v>
                </c:pt>
                <c:pt idx="20" formatCode="#,##0.00">
                  <c:v>107.4</c:v>
                </c:pt>
                <c:pt idx="21">
                  <c:v>114.7</c:v>
                </c:pt>
                <c:pt idx="22">
                  <c:v>136.9</c:v>
                </c:pt>
                <c:pt idx="23">
                  <c:v>149.1</c:v>
                </c:pt>
              </c:numCache>
            </c:numRef>
          </c:val>
          <c:extLst>
            <c:ext xmlns:c16="http://schemas.microsoft.com/office/drawing/2014/chart" uri="{C3380CC4-5D6E-409C-BE32-E72D297353CC}">
              <c16:uniqueId val="{00000010-0799-475E-B3FD-43AE395B0FBE}"/>
            </c:ext>
          </c:extLst>
        </c:ser>
        <c:ser>
          <c:idx val="2"/>
          <c:order val="2"/>
          <c:tx>
            <c:v>2026</c:v>
          </c:tx>
          <c:spPr>
            <a:solidFill>
              <a:srgbClr val="E7E6E6">
                <a:lumMod val="75000"/>
              </a:srgbClr>
            </a:solidFill>
            <a:ln>
              <a:noFill/>
            </a:ln>
            <a:effectLst/>
          </c:spPr>
          <c:invertIfNegative val="0"/>
          <c:cat>
            <c:strRef>
              <c:f>'Gross public debt on Maastricht'!$A$4:$A$30</c:f>
              <c:strCache>
                <c:ptCount val="24"/>
                <c:pt idx="0">
                  <c:v>EE</c:v>
                </c:pt>
                <c:pt idx="1">
                  <c:v>LU</c:v>
                </c:pt>
                <c:pt idx="2">
                  <c:v>DK</c:v>
                </c:pt>
                <c:pt idx="3">
                  <c:v>LT</c:v>
                </c:pt>
                <c:pt idx="4">
                  <c:v>CZ</c:v>
                </c:pt>
                <c:pt idx="5">
                  <c:v>NL</c:v>
                </c:pt>
                <c:pt idx="6">
                  <c:v>LV</c:v>
                </c:pt>
                <c:pt idx="7">
                  <c:v>MT</c:v>
                </c:pt>
                <c:pt idx="8">
                  <c:v>RO</c:v>
                </c:pt>
                <c:pt idx="9">
                  <c:v>HR</c:v>
                </c:pt>
                <c:pt idx="10">
                  <c:v>SK</c:v>
                </c:pt>
                <c:pt idx="11">
                  <c:v>DE</c:v>
                </c:pt>
                <c:pt idx="12">
                  <c:v>SI</c:v>
                </c:pt>
                <c:pt idx="13">
                  <c:v>CY</c:v>
                </c:pt>
                <c:pt idx="14">
                  <c:v>IE</c:v>
                </c:pt>
                <c:pt idx="15">
                  <c:v>HU</c:v>
                </c:pt>
                <c:pt idx="16">
                  <c:v>AT</c:v>
                </c:pt>
                <c:pt idx="17">
                  <c:v>FI</c:v>
                </c:pt>
                <c:pt idx="18">
                  <c:v>PT</c:v>
                </c:pt>
                <c:pt idx="19">
                  <c:v>ES</c:v>
                </c:pt>
                <c:pt idx="20">
                  <c:v>BE</c:v>
                </c:pt>
                <c:pt idx="21">
                  <c:v>FR</c:v>
                </c:pt>
                <c:pt idx="22">
                  <c:v>IT</c:v>
                </c:pt>
                <c:pt idx="23">
                  <c:v>EL</c:v>
                </c:pt>
              </c:strCache>
            </c:strRef>
          </c:cat>
          <c:val>
            <c:numRef>
              <c:f>'Gross public debt on Maastricht'!$D$4:$D$30</c:f>
              <c:numCache>
                <c:formatCode>General</c:formatCode>
                <c:ptCount val="24"/>
                <c:pt idx="0">
                  <c:v>25.7</c:v>
                </c:pt>
                <c:pt idx="1">
                  <c:v>27.2</c:v>
                </c:pt>
                <c:pt idx="2" formatCode="#,##0">
                  <c:v>28</c:v>
                </c:pt>
                <c:pt idx="3" formatCode="#,##0.0">
                  <c:v>46.9</c:v>
                </c:pt>
                <c:pt idx="4">
                  <c:v>45.3</c:v>
                </c:pt>
                <c:pt idx="5" formatCode="#,##0.0">
                  <c:v>49.7</c:v>
                </c:pt>
                <c:pt idx="6">
                  <c:v>47.2</c:v>
                </c:pt>
                <c:pt idx="8" formatCode="#,##0.00">
                  <c:v>0</c:v>
                </c:pt>
                <c:pt idx="9">
                  <c:v>55</c:v>
                </c:pt>
                <c:pt idx="10">
                  <c:v>63.1</c:v>
                </c:pt>
                <c:pt idx="12" formatCode="#,##0.0">
                  <c:v>64</c:v>
                </c:pt>
                <c:pt idx="13">
                  <c:v>58.8</c:v>
                </c:pt>
                <c:pt idx="14">
                  <c:v>61</c:v>
                </c:pt>
                <c:pt idx="15">
                  <c:v>71.400000000000006</c:v>
                </c:pt>
                <c:pt idx="16" formatCode="#,##0.00">
                  <c:v>82.8</c:v>
                </c:pt>
                <c:pt idx="17">
                  <c:v>84.8</c:v>
                </c:pt>
                <c:pt idx="18" formatCode="#,##0.00">
                  <c:v>84.5</c:v>
                </c:pt>
                <c:pt idx="19">
                  <c:v>100.1</c:v>
                </c:pt>
                <c:pt idx="20" formatCode="#,##0.00">
                  <c:v>109.7</c:v>
                </c:pt>
                <c:pt idx="21">
                  <c:v>115.9</c:v>
                </c:pt>
                <c:pt idx="22">
                  <c:v>137.80000000000001</c:v>
                </c:pt>
                <c:pt idx="23">
                  <c:v>143.1</c:v>
                </c:pt>
              </c:numCache>
            </c:numRef>
          </c:val>
          <c:extLst>
            <c:ext xmlns:c16="http://schemas.microsoft.com/office/drawing/2014/chart" uri="{C3380CC4-5D6E-409C-BE32-E72D297353CC}">
              <c16:uniqueId val="{00000012-0799-475E-B3FD-43AE395B0FBE}"/>
            </c:ext>
          </c:extLst>
        </c:ser>
        <c:ser>
          <c:idx val="3"/>
          <c:order val="3"/>
          <c:tx>
            <c:strRef>
              <c:f>'Gross public debt on Maastricht'!$E$2</c:f>
              <c:strCache>
                <c:ptCount val="1"/>
                <c:pt idx="0">
                  <c:v>2027</c:v>
                </c:pt>
              </c:strCache>
            </c:strRef>
          </c:tx>
          <c:spPr>
            <a:solidFill>
              <a:sysClr val="windowText" lastClr="000000">
                <a:lumMod val="65000"/>
                <a:lumOff val="35000"/>
              </a:sysClr>
            </a:solidFill>
            <a:ln>
              <a:noFill/>
            </a:ln>
            <a:effectLst/>
          </c:spPr>
          <c:invertIfNegative val="0"/>
          <c:cat>
            <c:strRef>
              <c:f>'Gross public debt on Maastricht'!$A$4:$A$30</c:f>
              <c:strCache>
                <c:ptCount val="24"/>
                <c:pt idx="0">
                  <c:v>EE</c:v>
                </c:pt>
                <c:pt idx="1">
                  <c:v>LU</c:v>
                </c:pt>
                <c:pt idx="2">
                  <c:v>DK</c:v>
                </c:pt>
                <c:pt idx="3">
                  <c:v>LT</c:v>
                </c:pt>
                <c:pt idx="4">
                  <c:v>CZ</c:v>
                </c:pt>
                <c:pt idx="5">
                  <c:v>NL</c:v>
                </c:pt>
                <c:pt idx="6">
                  <c:v>LV</c:v>
                </c:pt>
                <c:pt idx="7">
                  <c:v>MT</c:v>
                </c:pt>
                <c:pt idx="8">
                  <c:v>RO</c:v>
                </c:pt>
                <c:pt idx="9">
                  <c:v>HR</c:v>
                </c:pt>
                <c:pt idx="10">
                  <c:v>SK</c:v>
                </c:pt>
                <c:pt idx="11">
                  <c:v>DE</c:v>
                </c:pt>
                <c:pt idx="12">
                  <c:v>SI</c:v>
                </c:pt>
                <c:pt idx="13">
                  <c:v>CY</c:v>
                </c:pt>
                <c:pt idx="14">
                  <c:v>IE</c:v>
                </c:pt>
                <c:pt idx="15">
                  <c:v>HU</c:v>
                </c:pt>
                <c:pt idx="16">
                  <c:v>AT</c:v>
                </c:pt>
                <c:pt idx="17">
                  <c:v>FI</c:v>
                </c:pt>
                <c:pt idx="18">
                  <c:v>PT</c:v>
                </c:pt>
                <c:pt idx="19">
                  <c:v>ES</c:v>
                </c:pt>
                <c:pt idx="20">
                  <c:v>BE</c:v>
                </c:pt>
                <c:pt idx="21">
                  <c:v>FR</c:v>
                </c:pt>
                <c:pt idx="22">
                  <c:v>IT</c:v>
                </c:pt>
                <c:pt idx="23">
                  <c:v>EL</c:v>
                </c:pt>
              </c:strCache>
            </c:strRef>
          </c:cat>
          <c:val>
            <c:numRef>
              <c:f>'Gross public debt on Maastricht'!$E$4:$E$28</c:f>
              <c:numCache>
                <c:formatCode>General</c:formatCode>
                <c:ptCount val="24"/>
                <c:pt idx="0">
                  <c:v>26.6</c:v>
                </c:pt>
                <c:pt idx="1">
                  <c:v>26.7</c:v>
                </c:pt>
                <c:pt idx="2" formatCode="#,##0">
                  <c:v>28</c:v>
                </c:pt>
                <c:pt idx="3" formatCode="#,##0.0">
                  <c:v>49.6</c:v>
                </c:pt>
                <c:pt idx="4">
                  <c:v>45.1</c:v>
                </c:pt>
                <c:pt idx="5" formatCode="#,##0.0">
                  <c:v>50.1</c:v>
                </c:pt>
                <c:pt idx="6">
                  <c:v>50.1</c:v>
                </c:pt>
                <c:pt idx="8" formatCode="#,##0.00">
                  <c:v>0</c:v>
                </c:pt>
                <c:pt idx="9">
                  <c:v>54.2</c:v>
                </c:pt>
                <c:pt idx="10">
                  <c:v>65.400000000000006</c:v>
                </c:pt>
                <c:pt idx="12" formatCode="#,##0.0">
                  <c:v>63.6</c:v>
                </c:pt>
                <c:pt idx="13">
                  <c:v>53.3</c:v>
                </c:pt>
                <c:pt idx="14">
                  <c:v>59.5</c:v>
                </c:pt>
                <c:pt idx="15">
                  <c:v>69.8</c:v>
                </c:pt>
                <c:pt idx="16" formatCode="#,##0.00">
                  <c:v>83.9</c:v>
                </c:pt>
                <c:pt idx="18" formatCode="#,##0.00">
                  <c:v>81.5</c:v>
                </c:pt>
                <c:pt idx="19">
                  <c:v>99.2</c:v>
                </c:pt>
                <c:pt idx="20" formatCode="#,##0.00">
                  <c:v>112.2</c:v>
                </c:pt>
                <c:pt idx="21">
                  <c:v>116.4</c:v>
                </c:pt>
                <c:pt idx="22">
                  <c:v>137.5</c:v>
                </c:pt>
                <c:pt idx="23">
                  <c:v>138</c:v>
                </c:pt>
              </c:numCache>
            </c:numRef>
          </c:val>
          <c:extLst>
            <c:ext xmlns:c16="http://schemas.microsoft.com/office/drawing/2014/chart" uri="{C3380CC4-5D6E-409C-BE32-E72D297353CC}">
              <c16:uniqueId val="{00000014-0799-475E-B3FD-43AE395B0FBE}"/>
            </c:ext>
          </c:extLst>
        </c:ser>
        <c:ser>
          <c:idx val="4"/>
          <c:order val="4"/>
          <c:tx>
            <c:v>2028</c:v>
          </c:tx>
          <c:spPr>
            <a:solidFill>
              <a:srgbClr val="4472C4">
                <a:lumMod val="20000"/>
                <a:lumOff val="80000"/>
              </a:srgbClr>
            </a:solidFill>
            <a:ln>
              <a:noFill/>
            </a:ln>
            <a:effectLst/>
          </c:spPr>
          <c:invertIfNegative val="0"/>
          <c:cat>
            <c:strRef>
              <c:f>'Gross public debt on Maastricht'!$A$4:$A$30</c:f>
              <c:strCache>
                <c:ptCount val="24"/>
                <c:pt idx="0">
                  <c:v>EE</c:v>
                </c:pt>
                <c:pt idx="1">
                  <c:v>LU</c:v>
                </c:pt>
                <c:pt idx="2">
                  <c:v>DK</c:v>
                </c:pt>
                <c:pt idx="3">
                  <c:v>LT</c:v>
                </c:pt>
                <c:pt idx="4">
                  <c:v>CZ</c:v>
                </c:pt>
                <c:pt idx="5">
                  <c:v>NL</c:v>
                </c:pt>
                <c:pt idx="6">
                  <c:v>LV</c:v>
                </c:pt>
                <c:pt idx="7">
                  <c:v>MT</c:v>
                </c:pt>
                <c:pt idx="8">
                  <c:v>RO</c:v>
                </c:pt>
                <c:pt idx="9">
                  <c:v>HR</c:v>
                </c:pt>
                <c:pt idx="10">
                  <c:v>SK</c:v>
                </c:pt>
                <c:pt idx="11">
                  <c:v>DE</c:v>
                </c:pt>
                <c:pt idx="12">
                  <c:v>SI</c:v>
                </c:pt>
                <c:pt idx="13">
                  <c:v>CY</c:v>
                </c:pt>
                <c:pt idx="14">
                  <c:v>IE</c:v>
                </c:pt>
                <c:pt idx="15">
                  <c:v>HU</c:v>
                </c:pt>
                <c:pt idx="16">
                  <c:v>AT</c:v>
                </c:pt>
                <c:pt idx="17">
                  <c:v>FI</c:v>
                </c:pt>
                <c:pt idx="18">
                  <c:v>PT</c:v>
                </c:pt>
                <c:pt idx="19">
                  <c:v>ES</c:v>
                </c:pt>
                <c:pt idx="20">
                  <c:v>BE</c:v>
                </c:pt>
                <c:pt idx="21">
                  <c:v>FR</c:v>
                </c:pt>
                <c:pt idx="22">
                  <c:v>IT</c:v>
                </c:pt>
                <c:pt idx="23">
                  <c:v>EL</c:v>
                </c:pt>
              </c:strCache>
            </c:strRef>
          </c:cat>
          <c:val>
            <c:numRef>
              <c:f>'Gross public debt on Maastricht'!$F$4:$F$30</c:f>
              <c:numCache>
                <c:formatCode>General</c:formatCode>
                <c:ptCount val="24"/>
                <c:pt idx="0">
                  <c:v>26.4</c:v>
                </c:pt>
                <c:pt idx="1">
                  <c:v>26</c:v>
                </c:pt>
                <c:pt idx="2" formatCode="#,##0">
                  <c:v>29</c:v>
                </c:pt>
                <c:pt idx="3" formatCode="#,##0.0">
                  <c:v>0</c:v>
                </c:pt>
                <c:pt idx="4">
                  <c:v>0</c:v>
                </c:pt>
                <c:pt idx="5" formatCode="#,##0.0">
                  <c:v>51.1</c:v>
                </c:pt>
                <c:pt idx="6">
                  <c:v>49.3</c:v>
                </c:pt>
                <c:pt idx="8" formatCode="#,##0.00">
                  <c:v>0</c:v>
                </c:pt>
                <c:pt idx="9">
                  <c:v>53.3</c:v>
                </c:pt>
                <c:pt idx="10">
                  <c:v>67.5</c:v>
                </c:pt>
                <c:pt idx="12" formatCode="#,##0.0">
                  <c:v>63.4</c:v>
                </c:pt>
                <c:pt idx="13">
                  <c:v>47.4</c:v>
                </c:pt>
                <c:pt idx="14">
                  <c:v>58.6</c:v>
                </c:pt>
                <c:pt idx="15">
                  <c:v>67.7</c:v>
                </c:pt>
                <c:pt idx="16" formatCode="#,##0.00">
                  <c:v>85</c:v>
                </c:pt>
                <c:pt idx="18" formatCode="#,##0.00">
                  <c:v>78.3</c:v>
                </c:pt>
                <c:pt idx="19">
                  <c:v>98.7</c:v>
                </c:pt>
                <c:pt idx="20" formatCode="#,##0.00">
                  <c:v>114.6</c:v>
                </c:pt>
                <c:pt idx="21">
                  <c:v>116.1</c:v>
                </c:pt>
                <c:pt idx="22">
                  <c:v>136.4</c:v>
                </c:pt>
                <c:pt idx="23">
                  <c:v>133.4</c:v>
                </c:pt>
              </c:numCache>
            </c:numRef>
          </c:val>
          <c:extLst>
            <c:ext xmlns:c16="http://schemas.microsoft.com/office/drawing/2014/chart" uri="{C3380CC4-5D6E-409C-BE32-E72D297353CC}">
              <c16:uniqueId val="{00000016-0799-475E-B3FD-43AE395B0FBE}"/>
            </c:ext>
          </c:extLst>
        </c:ser>
        <c:dLbls>
          <c:showLegendKey val="0"/>
          <c:showVal val="0"/>
          <c:showCatName val="0"/>
          <c:showSerName val="0"/>
          <c:showPercent val="0"/>
          <c:showBubbleSize val="0"/>
        </c:dLbls>
        <c:gapWidth val="25"/>
        <c:overlap val="50"/>
        <c:axId val="1271700256"/>
        <c:axId val="919135743"/>
        <c:extLst/>
      </c:barChart>
      <c:lineChart>
        <c:grouping val="standard"/>
        <c:varyColors val="0"/>
        <c:ser>
          <c:idx val="5"/>
          <c:order val="5"/>
          <c:tx>
            <c:v>Maastricht basis</c:v>
          </c:tx>
          <c:spPr>
            <a:ln w="22225" cap="rnd">
              <a:solidFill>
                <a:srgbClr val="1D7164"/>
              </a:solidFill>
              <a:prstDash val="dash"/>
              <a:round/>
            </a:ln>
            <a:effectLst/>
          </c:spPr>
          <c:marker>
            <c:symbol val="none"/>
          </c:marker>
          <c:cat>
            <c:strRef>
              <c:f>'Gross public debt on Maastricht'!$A$4:$A$30</c:f>
              <c:strCache>
                <c:ptCount val="24"/>
                <c:pt idx="0">
                  <c:v>EE</c:v>
                </c:pt>
                <c:pt idx="1">
                  <c:v>LU</c:v>
                </c:pt>
                <c:pt idx="2">
                  <c:v>DK</c:v>
                </c:pt>
                <c:pt idx="3">
                  <c:v>LT</c:v>
                </c:pt>
                <c:pt idx="4">
                  <c:v>CZ</c:v>
                </c:pt>
                <c:pt idx="5">
                  <c:v>NL</c:v>
                </c:pt>
                <c:pt idx="6">
                  <c:v>LV</c:v>
                </c:pt>
                <c:pt idx="7">
                  <c:v>MT</c:v>
                </c:pt>
                <c:pt idx="8">
                  <c:v>RO</c:v>
                </c:pt>
                <c:pt idx="9">
                  <c:v>HR</c:v>
                </c:pt>
                <c:pt idx="10">
                  <c:v>SK</c:v>
                </c:pt>
                <c:pt idx="11">
                  <c:v>DE</c:v>
                </c:pt>
                <c:pt idx="12">
                  <c:v>SI</c:v>
                </c:pt>
                <c:pt idx="13">
                  <c:v>CY</c:v>
                </c:pt>
                <c:pt idx="14">
                  <c:v>IE</c:v>
                </c:pt>
                <c:pt idx="15">
                  <c:v>HU</c:v>
                </c:pt>
                <c:pt idx="16">
                  <c:v>AT</c:v>
                </c:pt>
                <c:pt idx="17">
                  <c:v>FI</c:v>
                </c:pt>
                <c:pt idx="18">
                  <c:v>PT</c:v>
                </c:pt>
                <c:pt idx="19">
                  <c:v>ES</c:v>
                </c:pt>
                <c:pt idx="20">
                  <c:v>BE</c:v>
                </c:pt>
                <c:pt idx="21">
                  <c:v>FR</c:v>
                </c:pt>
                <c:pt idx="22">
                  <c:v>IT</c:v>
                </c:pt>
                <c:pt idx="23">
                  <c:v>EL</c:v>
                </c:pt>
              </c:strCache>
            </c:strRef>
          </c:cat>
          <c:val>
            <c:numRef>
              <c:f>'Gross public debt on Maastricht'!$G$4:$G$30</c:f>
              <c:numCache>
                <c:formatCode>0</c:formatCode>
                <c:ptCount val="24"/>
                <c:pt idx="0">
                  <c:v>60</c:v>
                </c:pt>
                <c:pt idx="1">
                  <c:v>60</c:v>
                </c:pt>
                <c:pt idx="2">
                  <c:v>60</c:v>
                </c:pt>
                <c:pt idx="3">
                  <c:v>60</c:v>
                </c:pt>
                <c:pt idx="4">
                  <c:v>60</c:v>
                </c:pt>
                <c:pt idx="5">
                  <c:v>60</c:v>
                </c:pt>
                <c:pt idx="6">
                  <c:v>60</c:v>
                </c:pt>
                <c:pt idx="7">
                  <c:v>60</c:v>
                </c:pt>
                <c:pt idx="8">
                  <c:v>60</c:v>
                </c:pt>
                <c:pt idx="9">
                  <c:v>60</c:v>
                </c:pt>
                <c:pt idx="10">
                  <c:v>60</c:v>
                </c:pt>
                <c:pt idx="11">
                  <c:v>60</c:v>
                </c:pt>
                <c:pt idx="12">
                  <c:v>60</c:v>
                </c:pt>
                <c:pt idx="13">
                  <c:v>60</c:v>
                </c:pt>
                <c:pt idx="14">
                  <c:v>60</c:v>
                </c:pt>
                <c:pt idx="15">
                  <c:v>60</c:v>
                </c:pt>
                <c:pt idx="16">
                  <c:v>60</c:v>
                </c:pt>
                <c:pt idx="17">
                  <c:v>60</c:v>
                </c:pt>
                <c:pt idx="18">
                  <c:v>60</c:v>
                </c:pt>
                <c:pt idx="19">
                  <c:v>60</c:v>
                </c:pt>
                <c:pt idx="20">
                  <c:v>60</c:v>
                </c:pt>
                <c:pt idx="21">
                  <c:v>60</c:v>
                </c:pt>
                <c:pt idx="22">
                  <c:v>60</c:v>
                </c:pt>
                <c:pt idx="23">
                  <c:v>60</c:v>
                </c:pt>
              </c:numCache>
            </c:numRef>
          </c:val>
          <c:smooth val="0"/>
          <c:extLst>
            <c:ext xmlns:c16="http://schemas.microsoft.com/office/drawing/2014/chart" uri="{C3380CC4-5D6E-409C-BE32-E72D297353CC}">
              <c16:uniqueId val="{00000018-0799-475E-B3FD-43AE395B0FBE}"/>
            </c:ext>
          </c:extLst>
        </c:ser>
        <c:dLbls>
          <c:showLegendKey val="0"/>
          <c:showVal val="0"/>
          <c:showCatName val="0"/>
          <c:showSerName val="0"/>
          <c:showPercent val="0"/>
          <c:showBubbleSize val="0"/>
        </c:dLbls>
        <c:marker val="1"/>
        <c:smooth val="0"/>
        <c:axId val="1271700256"/>
        <c:axId val="919135743"/>
      </c:lineChart>
      <c:catAx>
        <c:axId val="1271700256"/>
        <c:scaling>
          <c:orientation val="minMax"/>
        </c:scaling>
        <c:delete val="0"/>
        <c:axPos val="b"/>
        <c:numFmt formatCode="General" sourceLinked="1"/>
        <c:majorTickMark val="out"/>
        <c:minorTickMark val="none"/>
        <c:tickLblPos val="nextTo"/>
        <c:spPr>
          <a:noFill/>
          <a:ln w="19050"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BE"/>
          </a:p>
        </c:txPr>
        <c:crossAx val="919135743"/>
        <c:crosses val="autoZero"/>
        <c:auto val="1"/>
        <c:lblAlgn val="ctr"/>
        <c:lblOffset val="100"/>
        <c:noMultiLvlLbl val="0"/>
      </c:catAx>
      <c:valAx>
        <c:axId val="919135743"/>
        <c:scaling>
          <c:orientation val="minMax"/>
          <c:max val="165"/>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1271700256"/>
        <c:crosses val="autoZero"/>
        <c:crossBetween val="between"/>
      </c:valAx>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extLst/>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29</xdr:col>
      <xdr:colOff>45507</xdr:colOff>
      <xdr:row>15</xdr:row>
      <xdr:rowOff>66675</xdr:rowOff>
    </xdr:from>
    <xdr:to>
      <xdr:col>56</xdr:col>
      <xdr:colOff>546806</xdr:colOff>
      <xdr:row>52</xdr:row>
      <xdr:rowOff>17287</xdr:rowOff>
    </xdr:to>
    <xdr:graphicFrame macro="">
      <xdr:nvGraphicFramePr>
        <xdr:cNvPr id="41" name="Chart 4">
          <a:extLst>
            <a:ext uri="{FF2B5EF4-FFF2-40B4-BE49-F238E27FC236}">
              <a16:creationId xmlns:a16="http://schemas.microsoft.com/office/drawing/2014/main" id="{395A53EA-F594-A14A-B811-C4CD7F3A3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230274</xdr:colOff>
      <xdr:row>2</xdr:row>
      <xdr:rowOff>126609</xdr:rowOff>
    </xdr:from>
    <xdr:to>
      <xdr:col>25</xdr:col>
      <xdr:colOff>34635</xdr:colOff>
      <xdr:row>31</xdr:row>
      <xdr:rowOff>103909</xdr:rowOff>
    </xdr:to>
    <xdr:graphicFrame macro="">
      <xdr:nvGraphicFramePr>
        <xdr:cNvPr id="3" name="Chart 1">
          <a:extLst>
            <a:ext uri="{FF2B5EF4-FFF2-40B4-BE49-F238E27FC236}">
              <a16:creationId xmlns:a16="http://schemas.microsoft.com/office/drawing/2014/main" id="{6765C2D1-4BA6-47C5-957C-4E62C1FAF2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538199</xdr:colOff>
      <xdr:row>8</xdr:row>
      <xdr:rowOff>151032</xdr:rowOff>
    </xdr:from>
    <xdr:to>
      <xdr:col>21</xdr:col>
      <xdr:colOff>593132</xdr:colOff>
      <xdr:row>27</xdr:row>
      <xdr:rowOff>0</xdr:rowOff>
    </xdr:to>
    <xdr:graphicFrame macro="">
      <xdr:nvGraphicFramePr>
        <xdr:cNvPr id="2" name="Chart 1">
          <a:extLst>
            <a:ext uri="{FF2B5EF4-FFF2-40B4-BE49-F238E27FC236}">
              <a16:creationId xmlns:a16="http://schemas.microsoft.com/office/drawing/2014/main" id="{F2A9B466-6433-4F4B-A1B5-7E1D2FB1F2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xdr:row>
      <xdr:rowOff>60826</xdr:rowOff>
    </xdr:from>
    <xdr:to>
      <xdr:col>26</xdr:col>
      <xdr:colOff>446594</xdr:colOff>
      <xdr:row>27</xdr:row>
      <xdr:rowOff>-1</xdr:rowOff>
    </xdr:to>
    <xdr:graphicFrame macro="">
      <xdr:nvGraphicFramePr>
        <xdr:cNvPr id="2" name="Chart 1">
          <a:extLst>
            <a:ext uri="{FF2B5EF4-FFF2-40B4-BE49-F238E27FC236}">
              <a16:creationId xmlns:a16="http://schemas.microsoft.com/office/drawing/2014/main" id="{C577FD55-2275-46BC-B731-F60074D7A6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125606</xdr:colOff>
      <xdr:row>12</xdr:row>
      <xdr:rowOff>97692</xdr:rowOff>
    </xdr:from>
    <xdr:to>
      <xdr:col>30</xdr:col>
      <xdr:colOff>313266</xdr:colOff>
      <xdr:row>35</xdr:row>
      <xdr:rowOff>160867</xdr:rowOff>
    </xdr:to>
    <xdr:graphicFrame macro="">
      <xdr:nvGraphicFramePr>
        <xdr:cNvPr id="2" name="Chart 1">
          <a:extLst>
            <a:ext uri="{FF2B5EF4-FFF2-40B4-BE49-F238E27FC236}">
              <a16:creationId xmlns:a16="http://schemas.microsoft.com/office/drawing/2014/main" id="{A2A0B8F2-83BB-4703-A586-71A0579C72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259078</xdr:colOff>
      <xdr:row>0</xdr:row>
      <xdr:rowOff>53339</xdr:rowOff>
    </xdr:from>
    <xdr:to>
      <xdr:col>33</xdr:col>
      <xdr:colOff>589625</xdr:colOff>
      <xdr:row>49</xdr:row>
      <xdr:rowOff>98641</xdr:rowOff>
    </xdr:to>
    <xdr:graphicFrame macro="">
      <xdr:nvGraphicFramePr>
        <xdr:cNvPr id="2" name="Chart 1">
          <a:extLst>
            <a:ext uri="{FF2B5EF4-FFF2-40B4-BE49-F238E27FC236}">
              <a16:creationId xmlns:a16="http://schemas.microsoft.com/office/drawing/2014/main" id="{D3700B24-E90F-43D3-85CC-EC4C89097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1285F0-7384-F94F-AE0A-87BD781496B4}" name="Table1" displayName="Table1" ref="A1:H28" totalsRowShown="0" headerRowDxfId="29" headerRowBorderDxfId="28" tableBorderDxfId="27" totalsRowBorderDxfId="26">
  <autoFilter ref="A1:H28" xr:uid="{AB1285F0-7384-F94F-AE0A-87BD781496B4}">
    <filterColumn colId="0">
      <filters>
        <filter val="Austria"/>
        <filter val="Belgium"/>
        <filter val="Croatia"/>
        <filter val="Cyprus"/>
        <filter val="Czechia"/>
        <filter val="Denmark"/>
        <filter val="Estonia"/>
        <filter val="Finland"/>
        <filter val="France"/>
        <filter val="Germany"/>
        <filter val="Greece"/>
        <filter val="Hungary"/>
        <filter val="Ireland"/>
        <filter val="Italy"/>
        <filter val="Latvia"/>
        <filter val="Lithuania"/>
        <filter val="Luxembourg"/>
        <filter val="Malta"/>
        <filter val="Netherlands"/>
        <filter val="Portugal"/>
        <filter val="Romania"/>
        <filter val="Slovakia"/>
        <filter val="Slovenia"/>
        <filter val="Spain"/>
      </filters>
    </filterColumn>
  </autoFilter>
  <sortState xmlns:xlrd2="http://schemas.microsoft.com/office/spreadsheetml/2017/richdata2" ref="A2:H26">
    <sortCondition ref="C1:C28"/>
  </sortState>
  <tableColumns count="8">
    <tableColumn id="1" xr3:uid="{29F9B168-3EB9-1B47-ACDB-540989570D93}" name="Column1" dataDxfId="25"/>
    <tableColumn id="2" xr3:uid="{77C8B55D-E407-264F-A0EF-CA301C79DB9D}" name="Column2" dataDxfId="24"/>
    <tableColumn id="3" xr3:uid="{CC1A2843-B08A-3542-8C92-5EC14891DE4D}" name="Forecast (2024)" dataDxfId="23"/>
    <tableColumn id="4" xr3:uid="{49FBC174-34C2-9A4C-9F20-494A224CD1E1}" name="Forecast (2025)" dataDxfId="22"/>
    <tableColumn id="5" xr3:uid="{990CD79E-8AC8-374C-8292-D5824B8E3D8D}" name="Forecast (2026)" dataDxfId="21"/>
    <tableColumn id="6" xr3:uid="{64552C7E-5318-F74C-997A-B748516B609A}" name="Forecast (2027)" dataDxfId="20"/>
    <tableColumn id="7" xr3:uid="{6014AC1D-004C-B049-9F9E-1E1A9EDF5B68}" name="Forecast (2028)" dataDxfId="19"/>
    <tableColumn id="8" xr3:uid="{082CEBD2-69DA-1248-9EE4-2670F25C93EF}" name="Forecast Source" dataDxfId="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9F6872-39E4-1546-8D52-29E1B5730C8D}" name="Table6" displayName="Table6" ref="A2:G30" totalsRowShown="0" headerRowDxfId="0" headerRowBorderDxfId="1" tableBorderDxfId="17">
  <autoFilter ref="A2:G30" xr:uid="{A29F6872-39E4-1546-8D52-29E1B5730C8D}">
    <filterColumn colId="0">
      <filters>
        <filter val="BE"/>
        <filter val="CY"/>
        <filter val="CZ"/>
        <filter val="DK"/>
        <filter val="EE"/>
        <filter val="EL"/>
        <filter val="ES"/>
        <filter val="FR"/>
        <filter val="HR"/>
        <filter val="HU"/>
        <filter val="IE"/>
        <filter val="IT"/>
        <filter val="LT"/>
        <filter val="LU"/>
        <filter val="LV"/>
        <filter val="MT"/>
        <filter val="PT"/>
        <filter val="RO"/>
        <filter val="SI"/>
        <filter val="SK"/>
      </filters>
    </filterColumn>
  </autoFilter>
  <tableColumns count="7">
    <tableColumn id="1" xr3:uid="{E2E164FD-270F-2446-8E45-B13CAB5F89B3}" name="General government primary spending growth (%)" dataDxfId="16"/>
    <tableColumn id="2" xr3:uid="{236EB876-FDC9-5047-85FC-E29E22173864}" name="2024"/>
    <tableColumn id="3" xr3:uid="{44155E38-4B33-5C48-AEB6-0217D98E44CB}" name="2025"/>
    <tableColumn id="4" xr3:uid="{BAF7E8AE-079E-FB4D-A4BC-4EB24DD26A57}" name="2026"/>
    <tableColumn id="5" xr3:uid="{951E94FB-13DB-884C-AE9B-C1F9DA41CFC8}" name="2027"/>
    <tableColumn id="6" xr3:uid="{850776C1-CBEF-7B4F-8A6C-29AF614C1F1E}" name="2028"/>
    <tableColumn id="7" xr3:uid="{55359187-3062-1348-BD0B-39D958BCFFD3}" name="Forecast Source?" dataDxfId="1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6A232B0-9F84-1E49-9F20-07437CDCE32D}" name="Table5" displayName="Table5" ref="A2:G29" totalsRowShown="0" headerRowDxfId="14">
  <autoFilter ref="A2:G29" xr:uid="{06A232B0-9F84-1E49-9F20-07437CDCE32D}">
    <filterColumn colId="0">
      <filters blank="1">
        <filter val="AT"/>
        <filter val="BE"/>
        <filter val="CY"/>
        <filter val="CZ"/>
        <filter val="DE"/>
        <filter val="DK"/>
        <filter val="EE"/>
        <filter val="EL"/>
        <filter val="ES"/>
        <filter val="FI"/>
        <filter val="FR"/>
        <filter val="HR"/>
        <filter val="HU"/>
        <filter val="IE"/>
        <filter val="IT"/>
        <filter val="LT"/>
        <filter val="LU"/>
        <filter val="LV"/>
        <filter val="MT"/>
        <filter val="NL"/>
        <filter val="PT"/>
        <filter val="RO"/>
        <filter val="SI"/>
        <filter val="SK"/>
      </filters>
    </filterColumn>
  </autoFilter>
  <sortState xmlns:xlrd2="http://schemas.microsoft.com/office/spreadsheetml/2017/richdata2" ref="A3:G27">
    <sortCondition ref="B2:B29"/>
  </sortState>
  <tableColumns count="7">
    <tableColumn id="1" xr3:uid="{02432F3E-DF8C-8E47-8C80-2732AD9DF95B}" name="Interest expenditure (% of GDP)" dataDxfId="13"/>
    <tableColumn id="2" xr3:uid="{41D8EB3B-CCCD-BD4D-83FA-AB84A6F5ECBB}" name="2024"/>
    <tableColumn id="3" xr3:uid="{FFA9B211-CC3B-934C-83B8-BAB430341DA7}" name="2025"/>
    <tableColumn id="4" xr3:uid="{A325FF79-7B2D-9E45-9174-1AC20869DB9E}" name="2026"/>
    <tableColumn id="5" xr3:uid="{C7F828E6-F790-3649-8A8A-A33968550C76}" name="2027"/>
    <tableColumn id="6" xr3:uid="{76D5A780-6432-EC47-9AB3-14F7B1ED02C2}" name="2028"/>
    <tableColumn id="7" xr3:uid="{68E4274D-412A-0044-A4B6-DB78045D6CEB}" name="Source" dataDxfId="1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F7C9801-24A0-874D-9F00-7C88CB807CCF}" name="Table7" displayName="Table7" ref="A2:H29" totalsRowShown="0" headerRowDxfId="11">
  <autoFilter ref="A2:H29" xr:uid="{0F7C9801-24A0-874D-9F00-7C88CB807CCF}">
    <filterColumn colId="0">
      <filters blank="1">
        <filter val="AT"/>
        <filter val="BE"/>
        <filter val="CY"/>
        <filter val="CZ"/>
        <filter val="DE"/>
        <filter val="DK"/>
        <filter val="EE"/>
        <filter val="EL"/>
        <filter val="ES"/>
        <filter val="FI"/>
        <filter val="FR"/>
        <filter val="HR"/>
        <filter val="HU"/>
        <filter val="IE"/>
        <filter val="IT"/>
        <filter val="LT"/>
        <filter val="LU"/>
        <filter val="LV"/>
        <filter val="MT"/>
        <filter val="NL"/>
        <filter val="PT"/>
        <filter val="RO"/>
        <filter val="SI"/>
        <filter val="SK"/>
      </filters>
    </filterColumn>
  </autoFilter>
  <sortState xmlns:xlrd2="http://schemas.microsoft.com/office/spreadsheetml/2017/richdata2" ref="A3:H27">
    <sortCondition ref="B2:B29"/>
  </sortState>
  <tableColumns count="8">
    <tableColumn id="1" xr3:uid="{55AF2B07-4413-D14F-A77A-BE4550B2519A}" name="Consumer Price Index-CPI (%)" dataDxfId="10"/>
    <tableColumn id="2" xr3:uid="{EABAEF69-FA14-6341-9339-C1109FCD9AD8}" name="2024"/>
    <tableColumn id="3" xr3:uid="{EE1788C9-5F1D-9E42-8B8B-F3F82508103B}" name="2025"/>
    <tableColumn id="4" xr3:uid="{CF72BF7D-283A-6943-9119-822C895AF788}" name="2026"/>
    <tableColumn id="5" xr3:uid="{C561C193-D058-A245-9FC0-640728C8B095}" name="2027"/>
    <tableColumn id="6" xr3:uid="{B5CB8411-5A96-B04B-B870-AC8E890E451F}" name="2028"/>
    <tableColumn id="7" xr3:uid="{9CCAAA12-6E5C-F54F-B7D7-FDB0934E23E1}" name="Source"/>
    <tableColumn id="8" xr3:uid="{01291BCD-4082-6F49-A6E7-4921770E6E34}" name="Price Stability Targe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9D1A09C-36F9-9C4F-A0A2-6292E54C6DC2}" name="Table8" displayName="Table8" ref="A2:H29" totalsRowShown="0" headerRowDxfId="9">
  <autoFilter ref="A2:H29" xr:uid="{A9D1A09C-36F9-9C4F-A0A2-6292E54C6DC2}">
    <filterColumn colId="0">
      <filters blank="1">
        <filter val="AT"/>
        <filter val="BE"/>
        <filter val="CY"/>
        <filter val="CZ"/>
        <filter val="DE"/>
        <filter val="DK"/>
        <filter val="EE"/>
        <filter val="EL"/>
        <filter val="ES"/>
        <filter val="FI"/>
        <filter val="FR"/>
        <filter val="HR"/>
        <filter val="HU"/>
        <filter val="IE"/>
        <filter val="IT"/>
        <filter val="LT"/>
        <filter val="LU"/>
        <filter val="LV"/>
        <filter val="MT"/>
        <filter val="NL"/>
        <filter val="PT"/>
        <filter val="RO"/>
        <filter val="SI"/>
        <filter val="SK"/>
      </filters>
    </filterColumn>
  </autoFilter>
  <sortState xmlns:xlrd2="http://schemas.microsoft.com/office/spreadsheetml/2017/richdata2" ref="A3:H27">
    <sortCondition ref="B2:B29"/>
  </sortState>
  <tableColumns count="8">
    <tableColumn id="1" xr3:uid="{7EA0F20D-F6E4-3D41-971D-8A2E644557C3}" name="General government balance (% of GDP)" dataDxfId="8"/>
    <tableColumn id="2" xr3:uid="{63436236-FBED-8248-9085-502D033DE55E}" name="2024"/>
    <tableColumn id="3" xr3:uid="{5522C606-12D6-3043-9108-9495E2A267FF}" name="2025"/>
    <tableColumn id="4" xr3:uid="{7673D8A6-DFCC-124E-98F4-3858267A6DEA}" name="2026"/>
    <tableColumn id="5" xr3:uid="{59DF6E5A-C186-B24A-B4C2-08018520D863}" name="2027"/>
    <tableColumn id="6" xr3:uid="{8715A923-91ED-B247-A96B-D20F01723C10}" name="2028"/>
    <tableColumn id="7" xr3:uid="{B9C5347E-690E-FD40-9C3C-186E493D9213}" name="Column1" dataDxfId="7"/>
    <tableColumn id="8" xr3:uid="{FA93BCD8-F1BA-FF47-BF50-D255C19B2961}" name="Source" dataDxfId="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35330D3-C384-3140-B562-51520F37190F}" name="Table9" displayName="Table9" ref="A2:H30" totalsRowShown="0" headerRowDxfId="5">
  <autoFilter ref="A2:H30" xr:uid="{D35330D3-C384-3140-B562-51520F37190F}">
    <filterColumn colId="0">
      <filters>
        <filter val="AT"/>
        <filter val="BE"/>
        <filter val="CY"/>
        <filter val="CZ"/>
        <filter val="DE"/>
        <filter val="DK"/>
        <filter val="EE"/>
        <filter val="EL"/>
        <filter val="ES"/>
        <filter val="FI"/>
        <filter val="FR"/>
        <filter val="HR"/>
        <filter val="HU"/>
        <filter val="IE"/>
        <filter val="IT"/>
        <filter val="LT"/>
        <filter val="LU"/>
        <filter val="LV"/>
        <filter val="MT"/>
        <filter val="NL"/>
        <filter val="PT"/>
        <filter val="RO"/>
        <filter val="SI"/>
        <filter val="SK"/>
      </filters>
    </filterColumn>
  </autoFilter>
  <sortState xmlns:xlrd2="http://schemas.microsoft.com/office/spreadsheetml/2017/richdata2" ref="A4:H28">
    <sortCondition ref="B2:B30"/>
  </sortState>
  <tableColumns count="8">
    <tableColumn id="1" xr3:uid="{34240FC3-9B02-8547-863D-AF573416FA48}" name="Gross public debt on Maastricht basis (% of GDP)" dataDxfId="4"/>
    <tableColumn id="2" xr3:uid="{F5ACDF61-DF6E-A04E-B123-4FD1E5A6CA92}" name="2024"/>
    <tableColumn id="3" xr3:uid="{D8447B9A-93B3-984F-B29E-60D301944C2D}" name="2025"/>
    <tableColumn id="4" xr3:uid="{95C5CE12-8FB6-E345-AD4E-BB8B96F481D5}" name="2026"/>
    <tableColumn id="5" xr3:uid="{38B86925-0092-B547-989E-10C0B52621C1}" name="2027"/>
    <tableColumn id="6" xr3:uid="{D4C53861-D232-0C46-91F2-ADDCB5AF11A4}" name="2028"/>
    <tableColumn id="7" xr3:uid="{F590141B-1A5A-D246-A433-1B4F269DD7F7}" name="Maastricht" dataDxfId="3"/>
    <tableColumn id="8" xr3:uid="{D2ABC5A9-B041-6445-9BE3-CF673F42EA47}" name="Source" dataDxfId="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37D0C534-B409-4F7A-9BDC-E189C56C5E88}">
  <we:reference id="wa104379640" version="3.4.8.2" store="en-US" storeType="OMEX"/>
  <we:alternateReferences>
    <we:reference id="WA104379640" version="3.4.8.2"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KNOEMA.GET</we:customFunctionIds>
        <we:customFunctionIds>KNOEMA.GETDATES</we:customFunctionIds>
        <we:customFunctionIds>KNOEMA.GETA</we:customFunctionIds>
        <we:customFunctionIds>KNOEMA.VERSION</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D2192-22B6-443C-8A24-E187F0E3D1A8}">
  <dimension ref="A1:L56"/>
  <sheetViews>
    <sheetView zoomScale="90" zoomScaleNormal="90" workbookViewId="0">
      <selection activeCell="L25" sqref="L25"/>
    </sheetView>
  </sheetViews>
  <sheetFormatPr baseColWidth="10" defaultColWidth="8.6640625" defaultRowHeight="15" x14ac:dyDescent="0.2"/>
  <cols>
    <col min="1" max="1" width="13.1640625" customWidth="1"/>
    <col min="2" max="2" width="9.6640625" customWidth="1"/>
    <col min="3" max="7" width="16.6640625" customWidth="1"/>
    <col min="8" max="8" width="15" customWidth="1"/>
    <col min="12" max="12" width="10.6640625" customWidth="1"/>
    <col min="13" max="39" width="6.6640625" customWidth="1"/>
  </cols>
  <sheetData>
    <row r="1" spans="1:8" ht="18" customHeight="1" x14ac:dyDescent="0.2">
      <c r="A1" s="50" t="s">
        <v>0</v>
      </c>
      <c r="B1" s="51" t="s">
        <v>1</v>
      </c>
      <c r="C1" s="52" t="s">
        <v>2</v>
      </c>
      <c r="D1" s="52" t="s">
        <v>3</v>
      </c>
      <c r="E1" s="52" t="s">
        <v>4</v>
      </c>
      <c r="F1" s="52" t="s">
        <v>5</v>
      </c>
      <c r="G1" s="52" t="s">
        <v>6</v>
      </c>
      <c r="H1" s="53" t="s">
        <v>7</v>
      </c>
    </row>
    <row r="2" spans="1:8" x14ac:dyDescent="0.2">
      <c r="A2" s="28" t="s">
        <v>8</v>
      </c>
      <c r="B2" s="28" t="s">
        <v>9</v>
      </c>
      <c r="C2" s="58">
        <v>-1</v>
      </c>
      <c r="D2" s="58">
        <v>2.1</v>
      </c>
      <c r="E2" s="58">
        <v>2.7</v>
      </c>
      <c r="F2" s="58">
        <v>2.2999999999999998</v>
      </c>
      <c r="G2" s="58">
        <v>2.2999999999999998</v>
      </c>
      <c r="H2" s="134" t="s">
        <v>10</v>
      </c>
    </row>
    <row r="3" spans="1:8" ht="15" customHeight="1" x14ac:dyDescent="0.2">
      <c r="A3" s="29" t="s">
        <v>11</v>
      </c>
      <c r="B3" s="29" t="s">
        <v>12</v>
      </c>
      <c r="C3" s="56">
        <v>-0.6</v>
      </c>
      <c r="D3" s="56">
        <v>1</v>
      </c>
      <c r="E3" s="56">
        <v>1.5</v>
      </c>
      <c r="F3" s="56">
        <v>1.5</v>
      </c>
      <c r="G3" s="56">
        <v>1.4</v>
      </c>
      <c r="H3" s="135" t="s">
        <v>13</v>
      </c>
    </row>
    <row r="4" spans="1:8" ht="15" hidden="1" customHeight="1" x14ac:dyDescent="0.2">
      <c r="A4" s="49" t="s">
        <v>14</v>
      </c>
      <c r="B4" s="28" t="s">
        <v>15</v>
      </c>
      <c r="C4" s="60"/>
      <c r="D4" s="60"/>
      <c r="E4" s="60"/>
      <c r="F4" s="60"/>
      <c r="G4" s="60"/>
      <c r="H4" s="61"/>
    </row>
    <row r="5" spans="1:8" ht="15" customHeight="1" x14ac:dyDescent="0.2">
      <c r="A5" s="28" t="s">
        <v>16</v>
      </c>
      <c r="B5" s="28" t="s">
        <v>17</v>
      </c>
      <c r="C5" s="62">
        <v>-0.2</v>
      </c>
      <c r="D5" s="62">
        <v>1.1000000000000001</v>
      </c>
      <c r="E5" s="62">
        <v>1.6</v>
      </c>
      <c r="F5" s="62">
        <v>0.9</v>
      </c>
      <c r="G5" s="62">
        <v>0.9</v>
      </c>
      <c r="H5" s="134" t="s">
        <v>10</v>
      </c>
    </row>
    <row r="6" spans="1:8" ht="15" customHeight="1" x14ac:dyDescent="0.2">
      <c r="A6" s="28" t="s">
        <v>18</v>
      </c>
      <c r="B6" s="28" t="s">
        <v>19</v>
      </c>
      <c r="C6" s="58">
        <v>-0.2</v>
      </c>
      <c r="D6" s="58">
        <v>1.7</v>
      </c>
      <c r="E6" s="58">
        <v>1.5</v>
      </c>
      <c r="F6" s="57" t="s">
        <v>20</v>
      </c>
      <c r="G6" s="57" t="s">
        <v>20</v>
      </c>
      <c r="H6" s="134" t="s">
        <v>10</v>
      </c>
    </row>
    <row r="7" spans="1:8" ht="15" customHeight="1" x14ac:dyDescent="0.2">
      <c r="A7" s="28" t="s">
        <v>21</v>
      </c>
      <c r="B7" s="28" t="s">
        <v>22</v>
      </c>
      <c r="C7" s="57">
        <v>0.6</v>
      </c>
      <c r="D7" s="57">
        <v>1.5</v>
      </c>
      <c r="E7" s="57">
        <v>1.5</v>
      </c>
      <c r="F7" s="57">
        <v>1.4</v>
      </c>
      <c r="G7" s="57">
        <v>1.1000000000000001</v>
      </c>
      <c r="H7" s="134" t="s">
        <v>13</v>
      </c>
    </row>
    <row r="8" spans="1:8" x14ac:dyDescent="0.2">
      <c r="A8" s="28" t="s">
        <v>23</v>
      </c>
      <c r="B8" s="28" t="s">
        <v>24</v>
      </c>
      <c r="C8" s="58">
        <v>0.8</v>
      </c>
      <c r="D8" s="58">
        <v>3.4</v>
      </c>
      <c r="E8" s="58">
        <v>4.0999999999999996</v>
      </c>
      <c r="F8" s="58">
        <v>4.3</v>
      </c>
      <c r="G8" s="58">
        <v>4.3</v>
      </c>
      <c r="H8" s="134" t="s">
        <v>10</v>
      </c>
    </row>
    <row r="9" spans="1:8" x14ac:dyDescent="0.2">
      <c r="A9" s="28" t="s">
        <v>25</v>
      </c>
      <c r="B9" s="28" t="s">
        <v>26</v>
      </c>
      <c r="C9" s="56">
        <v>1</v>
      </c>
      <c r="D9" s="56">
        <v>1</v>
      </c>
      <c r="E9" s="56">
        <v>0.8</v>
      </c>
      <c r="F9" s="56">
        <v>0.8</v>
      </c>
      <c r="G9" s="56">
        <v>0.8</v>
      </c>
      <c r="H9" s="134" t="s">
        <v>13</v>
      </c>
    </row>
    <row r="10" spans="1:8" x14ac:dyDescent="0.2">
      <c r="A10" s="28" t="s">
        <v>27</v>
      </c>
      <c r="B10" s="28" t="s">
        <v>28</v>
      </c>
      <c r="C10" s="56">
        <v>1.1000000000000001</v>
      </c>
      <c r="D10" s="56">
        <v>1.3</v>
      </c>
      <c r="E10" s="56">
        <v>1.4</v>
      </c>
      <c r="F10" s="56">
        <v>1.3</v>
      </c>
      <c r="G10" s="56">
        <v>1.4</v>
      </c>
      <c r="H10" s="134" t="s">
        <v>13</v>
      </c>
    </row>
    <row r="11" spans="1:8" x14ac:dyDescent="0.2">
      <c r="A11" s="28" t="s">
        <v>29</v>
      </c>
      <c r="B11" s="28" t="s">
        <v>30</v>
      </c>
      <c r="C11" s="136">
        <v>1.1000000000000001</v>
      </c>
      <c r="D11" s="136">
        <v>2.5</v>
      </c>
      <c r="E11" s="136">
        <v>2.6</v>
      </c>
      <c r="F11" s="136">
        <v>2.6</v>
      </c>
      <c r="G11" s="137" t="s">
        <v>20</v>
      </c>
      <c r="H11" s="134" t="s">
        <v>10</v>
      </c>
    </row>
    <row r="12" spans="1:8" x14ac:dyDescent="0.2">
      <c r="A12" s="28" t="s">
        <v>31</v>
      </c>
      <c r="B12" s="28" t="s">
        <v>32</v>
      </c>
      <c r="C12" s="62">
        <v>1.1000000000000001</v>
      </c>
      <c r="D12" s="62">
        <v>1.1000000000000001</v>
      </c>
      <c r="E12" s="62">
        <v>1.4</v>
      </c>
      <c r="F12" s="62">
        <v>1.5</v>
      </c>
      <c r="G12" s="62">
        <v>1.5</v>
      </c>
      <c r="H12" s="134" t="s">
        <v>10</v>
      </c>
    </row>
    <row r="13" spans="1:8" x14ac:dyDescent="0.2">
      <c r="A13" s="28" t="s">
        <v>33</v>
      </c>
      <c r="B13" s="31" t="s">
        <v>34</v>
      </c>
      <c r="C13" s="58">
        <v>1.4</v>
      </c>
      <c r="D13" s="58">
        <v>2.9</v>
      </c>
      <c r="E13" s="58">
        <v>2.8</v>
      </c>
      <c r="F13" s="58">
        <v>2.6</v>
      </c>
      <c r="G13" s="58">
        <v>2.2999999999999998</v>
      </c>
      <c r="H13" s="138" t="s">
        <v>10</v>
      </c>
    </row>
    <row r="14" spans="1:8" x14ac:dyDescent="0.2">
      <c r="A14" s="28" t="s">
        <v>35</v>
      </c>
      <c r="B14" s="28" t="s">
        <v>36</v>
      </c>
      <c r="C14" s="58">
        <v>1.5</v>
      </c>
      <c r="D14" s="58">
        <v>2.7</v>
      </c>
      <c r="E14" s="58">
        <v>2</v>
      </c>
      <c r="F14" s="58">
        <v>3.2</v>
      </c>
      <c r="G14" s="58">
        <v>3</v>
      </c>
      <c r="H14" s="134" t="s">
        <v>10</v>
      </c>
    </row>
    <row r="15" spans="1:8" x14ac:dyDescent="0.2">
      <c r="A15" s="28" t="s">
        <v>37</v>
      </c>
      <c r="B15" s="28" t="s">
        <v>38</v>
      </c>
      <c r="C15" s="57">
        <v>1.8</v>
      </c>
      <c r="D15" s="57">
        <v>2.4</v>
      </c>
      <c r="E15" s="57">
        <v>2.1</v>
      </c>
      <c r="F15" s="57">
        <v>1.6</v>
      </c>
      <c r="G15" s="57">
        <v>2</v>
      </c>
      <c r="H15" s="134" t="s">
        <v>13</v>
      </c>
    </row>
    <row r="16" spans="1:8" x14ac:dyDescent="0.2">
      <c r="A16" s="28" t="s">
        <v>39</v>
      </c>
      <c r="B16" s="28" t="s">
        <v>40</v>
      </c>
      <c r="C16" s="28">
        <v>2</v>
      </c>
      <c r="D16" s="28">
        <v>1.7</v>
      </c>
      <c r="E16" s="28">
        <v>2.2999999999999998</v>
      </c>
      <c r="F16" s="28">
        <v>2.6</v>
      </c>
      <c r="G16" s="28">
        <v>2</v>
      </c>
      <c r="H16" s="134" t="s">
        <v>13</v>
      </c>
    </row>
    <row r="17" spans="1:12" x14ac:dyDescent="0.2">
      <c r="A17" s="28" t="s">
        <v>41</v>
      </c>
      <c r="B17" s="28" t="s">
        <v>42</v>
      </c>
      <c r="C17" s="102">
        <v>2.2000000000000002</v>
      </c>
      <c r="D17" s="102">
        <v>2.2999999999999998</v>
      </c>
      <c r="E17" s="103">
        <v>2</v>
      </c>
      <c r="F17" s="103">
        <v>1.5</v>
      </c>
      <c r="G17" s="103">
        <v>1.3</v>
      </c>
      <c r="H17" s="134" t="s">
        <v>10</v>
      </c>
    </row>
    <row r="18" spans="1:12" x14ac:dyDescent="0.2">
      <c r="A18" s="28" t="s">
        <v>43</v>
      </c>
      <c r="B18" s="28" t="s">
        <v>44</v>
      </c>
      <c r="C18" s="57">
        <v>2.2000000000000002</v>
      </c>
      <c r="D18" s="57">
        <v>2.9</v>
      </c>
      <c r="E18" s="57">
        <v>3.2</v>
      </c>
      <c r="F18" s="57">
        <v>3.2</v>
      </c>
      <c r="G18" s="57" t="s">
        <v>20</v>
      </c>
      <c r="H18" s="134" t="s">
        <v>13</v>
      </c>
    </row>
    <row r="19" spans="1:12" x14ac:dyDescent="0.2">
      <c r="A19" s="28" t="s">
        <v>45</v>
      </c>
      <c r="B19" s="28" t="s">
        <v>46</v>
      </c>
      <c r="C19" s="57">
        <v>2.2999999999999998</v>
      </c>
      <c r="D19" s="57">
        <v>2.8</v>
      </c>
      <c r="E19" s="57">
        <v>0.9</v>
      </c>
      <c r="F19" s="57">
        <v>0.6</v>
      </c>
      <c r="G19" s="57">
        <v>0.7</v>
      </c>
      <c r="H19" s="134" t="s">
        <v>13</v>
      </c>
    </row>
    <row r="20" spans="1:12" x14ac:dyDescent="0.2">
      <c r="A20" s="28" t="s">
        <v>47</v>
      </c>
      <c r="B20" s="28" t="s">
        <v>48</v>
      </c>
      <c r="C20" s="59">
        <v>2.4</v>
      </c>
      <c r="D20" s="59">
        <v>2.5</v>
      </c>
      <c r="E20" s="59">
        <v>2.6</v>
      </c>
      <c r="F20" s="59">
        <v>2.2999999999999998</v>
      </c>
      <c r="G20" s="59">
        <v>2.5</v>
      </c>
      <c r="H20" s="134" t="s">
        <v>13</v>
      </c>
    </row>
    <row r="21" spans="1:12" x14ac:dyDescent="0.2">
      <c r="A21" s="28" t="s">
        <v>49</v>
      </c>
      <c r="B21" s="28" t="s">
        <v>50</v>
      </c>
      <c r="C21" s="114">
        <v>2.8</v>
      </c>
      <c r="D21" s="114">
        <v>3.5</v>
      </c>
      <c r="E21" s="114">
        <v>3.7</v>
      </c>
      <c r="F21" s="114">
        <v>3.3</v>
      </c>
      <c r="G21" s="114">
        <v>2.9</v>
      </c>
      <c r="H21" s="134" t="s">
        <v>10</v>
      </c>
    </row>
    <row r="22" spans="1:12" x14ac:dyDescent="0.2">
      <c r="A22" s="28" t="s">
        <v>51</v>
      </c>
      <c r="B22" s="28" t="s">
        <v>52</v>
      </c>
      <c r="C22" s="56">
        <v>2.9</v>
      </c>
      <c r="D22" s="56">
        <v>2.2999999999999998</v>
      </c>
      <c r="E22" s="56">
        <v>2</v>
      </c>
      <c r="F22" s="56">
        <v>1.7</v>
      </c>
      <c r="G22" s="56">
        <v>1.6</v>
      </c>
      <c r="H22" s="134" t="s">
        <v>13</v>
      </c>
    </row>
    <row r="23" spans="1:12" x14ac:dyDescent="0.2">
      <c r="A23" s="28" t="s">
        <v>53</v>
      </c>
      <c r="B23" s="28" t="s">
        <v>54</v>
      </c>
      <c r="C23" s="58">
        <v>3.6</v>
      </c>
      <c r="D23" s="58">
        <v>3.2</v>
      </c>
      <c r="E23" s="58">
        <v>2.8</v>
      </c>
      <c r="F23" s="58">
        <v>2.6</v>
      </c>
      <c r="G23" s="58">
        <v>2.5</v>
      </c>
      <c r="H23" s="134" t="s">
        <v>10</v>
      </c>
    </row>
    <row r="24" spans="1:12" x14ac:dyDescent="0.2">
      <c r="A24" s="28" t="s">
        <v>55</v>
      </c>
      <c r="B24" s="28" t="s">
        <v>56</v>
      </c>
      <c r="C24" s="57">
        <v>3.7</v>
      </c>
      <c r="D24" s="57">
        <v>3.1</v>
      </c>
      <c r="E24" s="57">
        <v>3.2</v>
      </c>
      <c r="F24" s="57">
        <v>3.3</v>
      </c>
      <c r="G24" s="57">
        <v>3</v>
      </c>
      <c r="H24" s="134" t="s">
        <v>10</v>
      </c>
    </row>
    <row r="25" spans="1:12" x14ac:dyDescent="0.2">
      <c r="A25" s="28" t="s">
        <v>57</v>
      </c>
      <c r="B25" s="28" t="s">
        <v>58</v>
      </c>
      <c r="C25" s="58">
        <v>4.9000000000000004</v>
      </c>
      <c r="D25" s="58">
        <v>2.7</v>
      </c>
      <c r="E25" s="58">
        <v>2.7</v>
      </c>
      <c r="F25" s="58">
        <v>2.5</v>
      </c>
      <c r="G25" s="58">
        <v>2.2999999999999998</v>
      </c>
      <c r="H25" s="134" t="s">
        <v>10</v>
      </c>
    </row>
    <row r="26" spans="1:12" x14ac:dyDescent="0.2">
      <c r="A26" s="28" t="s">
        <v>59</v>
      </c>
      <c r="B26" s="28" t="s">
        <v>60</v>
      </c>
      <c r="C26" s="58">
        <v>4.9000000000000004</v>
      </c>
      <c r="D26" s="58">
        <v>4.3</v>
      </c>
      <c r="E26" s="112" t="s">
        <v>20</v>
      </c>
      <c r="F26" s="112" t="s">
        <v>20</v>
      </c>
      <c r="G26" s="112" t="s">
        <v>20</v>
      </c>
      <c r="H26" s="134" t="s">
        <v>10</v>
      </c>
    </row>
    <row r="27" spans="1:12" hidden="1" x14ac:dyDescent="0.2">
      <c r="A27" s="49" t="s">
        <v>61</v>
      </c>
      <c r="B27" s="28" t="s">
        <v>62</v>
      </c>
      <c r="C27" s="60" t="s">
        <v>20</v>
      </c>
      <c r="D27" s="60" t="s">
        <v>20</v>
      </c>
      <c r="E27" s="60" t="s">
        <v>20</v>
      </c>
      <c r="F27" s="60" t="s">
        <v>20</v>
      </c>
      <c r="G27" s="60" t="s">
        <v>20</v>
      </c>
      <c r="H27" s="61"/>
    </row>
    <row r="28" spans="1:12" hidden="1" x14ac:dyDescent="0.2">
      <c r="A28" s="54" t="s">
        <v>63</v>
      </c>
      <c r="B28" s="55" t="s">
        <v>64</v>
      </c>
      <c r="C28" s="63"/>
      <c r="D28" s="63"/>
      <c r="E28" s="63"/>
      <c r="F28" s="63"/>
      <c r="G28" s="63"/>
      <c r="H28" s="64"/>
    </row>
    <row r="29" spans="1:12" x14ac:dyDescent="0.2">
      <c r="F29" s="2"/>
      <c r="G29" s="2"/>
      <c r="K29" s="2"/>
      <c r="L29" s="2"/>
    </row>
    <row r="30" spans="1:12" x14ac:dyDescent="0.2">
      <c r="F30" s="2"/>
      <c r="G30" s="2"/>
      <c r="I30" s="2"/>
      <c r="J30" s="2"/>
      <c r="K30" s="2"/>
      <c r="L30" s="2"/>
    </row>
    <row r="31" spans="1:12" x14ac:dyDescent="0.2">
      <c r="A31" s="15" t="s">
        <v>65</v>
      </c>
      <c r="F31" s="2"/>
      <c r="G31" s="2"/>
      <c r="I31" s="2"/>
      <c r="J31" s="2"/>
      <c r="K31" s="2"/>
      <c r="L31" s="2"/>
    </row>
    <row r="32" spans="1:12" x14ac:dyDescent="0.2">
      <c r="A32" s="15" t="s">
        <v>66</v>
      </c>
      <c r="F32" s="2"/>
      <c r="G32" s="2"/>
      <c r="I32" s="2"/>
      <c r="J32" s="2"/>
      <c r="K32" s="2"/>
      <c r="L32" s="2"/>
    </row>
    <row r="33" spans="1:12" x14ac:dyDescent="0.2">
      <c r="A33" s="113" t="s">
        <v>67</v>
      </c>
      <c r="F33" s="2"/>
      <c r="G33" s="2"/>
      <c r="I33" s="2"/>
      <c r="J33" s="2"/>
      <c r="K33" s="2"/>
      <c r="L33" s="2"/>
    </row>
    <row r="34" spans="1:12" x14ac:dyDescent="0.2">
      <c r="A34" s="19" t="s">
        <v>68</v>
      </c>
      <c r="F34" s="2"/>
      <c r="G34" s="2"/>
      <c r="I34" s="2"/>
      <c r="J34" s="2"/>
      <c r="K34" s="2"/>
      <c r="L34" s="2"/>
    </row>
    <row r="35" spans="1:12" x14ac:dyDescent="0.2">
      <c r="A35" s="15" t="s">
        <v>69</v>
      </c>
      <c r="F35" s="2"/>
      <c r="G35" s="2"/>
      <c r="I35" s="2"/>
      <c r="J35" s="2"/>
      <c r="K35" s="2"/>
      <c r="L35" s="2"/>
    </row>
    <row r="36" spans="1:12" x14ac:dyDescent="0.2">
      <c r="A36" s="15" t="s">
        <v>70</v>
      </c>
      <c r="F36" s="2"/>
      <c r="G36" s="2"/>
      <c r="I36" s="2"/>
      <c r="J36" s="2"/>
      <c r="K36" s="2"/>
      <c r="L36" s="2"/>
    </row>
    <row r="37" spans="1:12" x14ac:dyDescent="0.2">
      <c r="A37" s="15" t="s">
        <v>71</v>
      </c>
      <c r="F37" s="2"/>
      <c r="G37" s="2"/>
      <c r="I37" s="2"/>
      <c r="J37" s="2"/>
      <c r="K37" s="2"/>
      <c r="L37" s="2"/>
    </row>
    <row r="38" spans="1:12" x14ac:dyDescent="0.2">
      <c r="A38" s="15" t="s">
        <v>72</v>
      </c>
      <c r="F38" s="2"/>
      <c r="G38" s="2"/>
      <c r="I38" s="2"/>
      <c r="J38" s="2"/>
      <c r="K38" s="2"/>
      <c r="L38" s="2"/>
    </row>
    <row r="39" spans="1:12" x14ac:dyDescent="0.2">
      <c r="A39" s="15" t="s">
        <v>73</v>
      </c>
      <c r="F39" s="2"/>
      <c r="G39" s="2"/>
      <c r="I39" s="2"/>
      <c r="J39" s="2"/>
      <c r="K39" s="2"/>
      <c r="L39" s="2"/>
    </row>
    <row r="40" spans="1:12" x14ac:dyDescent="0.2">
      <c r="A40" s="15" t="s">
        <v>74</v>
      </c>
      <c r="F40" s="2"/>
      <c r="G40" s="2"/>
      <c r="I40" s="2"/>
      <c r="J40" s="2"/>
      <c r="K40" s="2"/>
      <c r="L40" s="2"/>
    </row>
    <row r="41" spans="1:12" ht="15" customHeight="1" x14ac:dyDescent="0.2">
      <c r="A41" t="s">
        <v>75</v>
      </c>
      <c r="F41" s="2"/>
      <c r="G41" s="2"/>
      <c r="I41" s="2"/>
      <c r="J41" s="2"/>
      <c r="K41" s="2"/>
      <c r="L41" s="2"/>
    </row>
    <row r="42" spans="1:12" ht="15" customHeight="1" x14ac:dyDescent="0.2">
      <c r="F42" s="2"/>
      <c r="G42" s="2"/>
      <c r="I42" s="2"/>
      <c r="K42" s="2"/>
      <c r="L42" s="2"/>
    </row>
    <row r="43" spans="1:12" x14ac:dyDescent="0.2">
      <c r="F43" s="2"/>
      <c r="G43" s="2"/>
      <c r="I43" s="2"/>
      <c r="J43" s="2"/>
      <c r="K43" s="2"/>
      <c r="L43" s="2"/>
    </row>
    <row r="44" spans="1:12" x14ac:dyDescent="0.2">
      <c r="F44" s="2"/>
      <c r="G44" s="2"/>
      <c r="I44" s="2"/>
      <c r="J44" s="2"/>
      <c r="K44" s="2"/>
      <c r="L44" s="2"/>
    </row>
    <row r="45" spans="1:12" x14ac:dyDescent="0.2">
      <c r="F45" s="2"/>
      <c r="G45" s="2"/>
      <c r="I45" s="2"/>
      <c r="J45" s="2"/>
      <c r="K45" s="2"/>
      <c r="L45" s="2"/>
    </row>
    <row r="46" spans="1:12" x14ac:dyDescent="0.2">
      <c r="F46" s="2"/>
      <c r="G46" s="2"/>
      <c r="I46" s="2"/>
      <c r="J46" s="2"/>
      <c r="K46" s="2"/>
      <c r="L46" s="2"/>
    </row>
    <row r="47" spans="1:12" x14ac:dyDescent="0.2">
      <c r="F47" s="2"/>
      <c r="G47" s="2"/>
      <c r="I47" s="2"/>
      <c r="J47" s="2"/>
      <c r="K47" s="2"/>
      <c r="L47" s="2"/>
    </row>
    <row r="48" spans="1:12" x14ac:dyDescent="0.2">
      <c r="F48" s="2"/>
      <c r="G48" s="2"/>
      <c r="I48" s="2"/>
      <c r="J48" s="2"/>
      <c r="K48" s="2"/>
      <c r="L48" s="2"/>
    </row>
    <row r="49" spans="2:12" x14ac:dyDescent="0.2">
      <c r="B49" s="2"/>
      <c r="C49" s="2"/>
      <c r="D49" s="2"/>
      <c r="E49" s="2"/>
      <c r="F49" s="2"/>
      <c r="G49" s="2"/>
      <c r="H49" s="2"/>
      <c r="I49" s="2"/>
      <c r="J49" s="2"/>
      <c r="K49" s="2"/>
      <c r="L49" s="2"/>
    </row>
    <row r="50" spans="2:12" x14ac:dyDescent="0.2">
      <c r="F50" s="2"/>
      <c r="G50" s="2"/>
      <c r="I50" s="2"/>
      <c r="J50" s="2"/>
      <c r="K50" s="2"/>
      <c r="L50" s="2"/>
    </row>
    <row r="51" spans="2:12" x14ac:dyDescent="0.2">
      <c r="B51" s="2"/>
      <c r="C51" s="2"/>
      <c r="D51" s="2"/>
      <c r="E51" s="2"/>
      <c r="F51" s="2"/>
      <c r="G51" s="2"/>
      <c r="H51" s="2"/>
      <c r="I51" s="2"/>
      <c r="J51" s="2"/>
      <c r="K51" s="2"/>
      <c r="L51" s="2"/>
    </row>
    <row r="52" spans="2:12" x14ac:dyDescent="0.2">
      <c r="F52" s="2"/>
      <c r="G52" s="2"/>
      <c r="I52" s="2"/>
      <c r="J52" s="2"/>
      <c r="K52" s="2"/>
      <c r="L52" s="2"/>
    </row>
    <row r="53" spans="2:12" x14ac:dyDescent="0.2">
      <c r="B53" s="2"/>
      <c r="C53" s="2"/>
      <c r="D53" s="2"/>
      <c r="E53" s="2"/>
      <c r="F53" s="2"/>
      <c r="G53" s="2"/>
      <c r="H53" s="2"/>
      <c r="I53" s="2"/>
      <c r="J53" s="2"/>
      <c r="K53" s="2"/>
      <c r="L53" s="2"/>
    </row>
    <row r="54" spans="2:12" x14ac:dyDescent="0.2">
      <c r="F54" s="2"/>
      <c r="G54" s="2"/>
      <c r="I54" s="2"/>
      <c r="J54" s="2"/>
      <c r="K54" s="2"/>
      <c r="L54" s="2"/>
    </row>
    <row r="55" spans="2:12" x14ac:dyDescent="0.2">
      <c r="B55" s="2"/>
      <c r="C55" s="2"/>
      <c r="D55" s="2"/>
      <c r="E55" s="2"/>
      <c r="F55" s="2"/>
      <c r="G55" s="2"/>
      <c r="H55" s="2"/>
      <c r="I55" s="2"/>
      <c r="J55" s="2"/>
      <c r="L55" s="2"/>
    </row>
    <row r="56" spans="2:12" x14ac:dyDescent="0.2">
      <c r="F56" s="2"/>
      <c r="G56" s="2"/>
    </row>
  </sheetData>
  <sortState xmlns:xlrd2="http://schemas.microsoft.com/office/spreadsheetml/2017/richdata2" ref="A1:H28">
    <sortCondition ref="B3:B28"/>
  </sortState>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49BB3-6E72-42FF-8EC2-D65D2176C928}">
  <dimension ref="A1:W59"/>
  <sheetViews>
    <sheetView zoomScale="110" zoomScaleNormal="110" workbookViewId="0">
      <selection activeCell="H36" sqref="H36"/>
    </sheetView>
  </sheetViews>
  <sheetFormatPr baseColWidth="10" defaultColWidth="8.6640625" defaultRowHeight="15" x14ac:dyDescent="0.2"/>
  <cols>
    <col min="1" max="1" width="13.5" customWidth="1"/>
    <col min="7" max="7" width="15.6640625" customWidth="1"/>
  </cols>
  <sheetData>
    <row r="1" spans="1:23" ht="26.75" customHeight="1" x14ac:dyDescent="0.2">
      <c r="B1" s="55"/>
      <c r="C1" s="55"/>
      <c r="D1" s="55"/>
      <c r="E1" s="55"/>
      <c r="F1" s="55"/>
      <c r="G1" s="55"/>
    </row>
    <row r="2" spans="1:23" x14ac:dyDescent="0.2">
      <c r="A2" s="122" t="s">
        <v>76</v>
      </c>
      <c r="B2" s="123" t="s">
        <v>77</v>
      </c>
      <c r="C2" s="123" t="s">
        <v>78</v>
      </c>
      <c r="D2" s="124" t="s">
        <v>79</v>
      </c>
      <c r="E2" s="123" t="s">
        <v>80</v>
      </c>
      <c r="F2" s="123" t="s">
        <v>81</v>
      </c>
      <c r="G2" s="28" t="s">
        <v>82</v>
      </c>
    </row>
    <row r="3" spans="1:23" hidden="1" x14ac:dyDescent="0.2">
      <c r="A3" s="116"/>
      <c r="B3" s="117"/>
      <c r="C3" s="117"/>
      <c r="D3" s="118"/>
      <c r="E3" s="118"/>
      <c r="F3" s="118"/>
      <c r="G3" s="66"/>
    </row>
    <row r="4" spans="1:23" hidden="1" x14ac:dyDescent="0.2">
      <c r="A4" s="54" t="s">
        <v>12</v>
      </c>
      <c r="B4" s="115" t="s">
        <v>20</v>
      </c>
      <c r="C4" s="115" t="s">
        <v>20</v>
      </c>
      <c r="D4" s="115" t="s">
        <v>20</v>
      </c>
      <c r="E4" s="115" t="s">
        <v>20</v>
      </c>
      <c r="F4" s="115" t="s">
        <v>20</v>
      </c>
      <c r="G4" s="108" t="s">
        <v>13</v>
      </c>
    </row>
    <row r="5" spans="1:23" x14ac:dyDescent="0.2">
      <c r="A5" s="28" t="s">
        <v>28</v>
      </c>
      <c r="B5" s="30">
        <v>53.1</v>
      </c>
      <c r="C5" s="30">
        <v>53.2</v>
      </c>
      <c r="D5" s="30">
        <v>53.3</v>
      </c>
      <c r="E5" s="30">
        <v>53.1</v>
      </c>
      <c r="F5" s="30">
        <v>53.2</v>
      </c>
      <c r="G5" s="28" t="s">
        <v>13</v>
      </c>
    </row>
    <row r="6" spans="1:23" hidden="1" x14ac:dyDescent="0.2">
      <c r="A6" s="110" t="s">
        <v>15</v>
      </c>
      <c r="B6" s="119"/>
      <c r="C6" s="119"/>
      <c r="D6" s="119"/>
      <c r="E6" s="119"/>
      <c r="F6" s="119"/>
      <c r="G6" s="109"/>
      <c r="K6" s="2"/>
      <c r="L6" s="2"/>
    </row>
    <row r="7" spans="1:23" x14ac:dyDescent="0.2">
      <c r="A7" s="28" t="s">
        <v>56</v>
      </c>
      <c r="B7" s="125">
        <v>39.9</v>
      </c>
      <c r="C7" s="125">
        <v>40.4</v>
      </c>
      <c r="D7" s="125">
        <v>42.4</v>
      </c>
      <c r="E7" s="125">
        <v>38.5</v>
      </c>
      <c r="F7" s="125">
        <v>38.200000000000003</v>
      </c>
      <c r="G7" s="28" t="s">
        <v>10</v>
      </c>
      <c r="H7" s="2"/>
      <c r="I7" s="2"/>
      <c r="J7" s="2"/>
      <c r="K7" s="2"/>
      <c r="L7" s="2"/>
    </row>
    <row r="8" spans="1:23" ht="18" x14ac:dyDescent="0.2">
      <c r="A8" s="28" t="s">
        <v>30</v>
      </c>
      <c r="B8" s="126">
        <v>42</v>
      </c>
      <c r="C8" s="126">
        <v>41.5</v>
      </c>
      <c r="D8" s="126">
        <v>40.200000000000003</v>
      </c>
      <c r="E8" s="127">
        <v>39</v>
      </c>
      <c r="F8" s="126"/>
      <c r="G8" s="28" t="s">
        <v>10</v>
      </c>
      <c r="H8" s="2"/>
      <c r="I8" s="2"/>
      <c r="J8" s="2"/>
      <c r="K8" s="2"/>
      <c r="L8" s="2"/>
      <c r="W8" s="3"/>
    </row>
    <row r="9" spans="1:23" ht="18" x14ac:dyDescent="0.2">
      <c r="A9" s="28" t="s">
        <v>46</v>
      </c>
      <c r="B9" s="75">
        <v>45.7</v>
      </c>
      <c r="C9" s="75">
        <v>45.2</v>
      </c>
      <c r="D9" s="75">
        <v>45.7</v>
      </c>
      <c r="E9" s="75">
        <v>46.1</v>
      </c>
      <c r="F9" s="75">
        <v>46.8</v>
      </c>
      <c r="G9" s="128" t="s">
        <v>13</v>
      </c>
      <c r="H9" s="2"/>
      <c r="I9" s="2"/>
      <c r="J9" s="2"/>
      <c r="K9" s="2"/>
      <c r="L9" s="2"/>
      <c r="W9" s="3"/>
    </row>
    <row r="10" spans="1:23" hidden="1" x14ac:dyDescent="0.2">
      <c r="A10" s="110" t="s">
        <v>17</v>
      </c>
      <c r="B10" s="120"/>
      <c r="C10" s="120"/>
      <c r="D10" s="120"/>
      <c r="E10" s="120"/>
      <c r="F10" s="120"/>
      <c r="G10" s="109"/>
      <c r="H10" s="2"/>
      <c r="I10" s="2"/>
      <c r="J10" s="2"/>
      <c r="K10" s="2"/>
      <c r="L10" s="2"/>
      <c r="W10" s="4"/>
    </row>
    <row r="11" spans="1:23" x14ac:dyDescent="0.2">
      <c r="A11" s="28" t="s">
        <v>9</v>
      </c>
      <c r="B11" s="129">
        <v>44.3</v>
      </c>
      <c r="C11" s="129">
        <v>44.3</v>
      </c>
      <c r="D11" s="129">
        <v>44</v>
      </c>
      <c r="E11" s="129">
        <v>43.4</v>
      </c>
      <c r="F11" s="129">
        <v>41.9</v>
      </c>
      <c r="G11" s="28" t="s">
        <v>10</v>
      </c>
      <c r="H11" s="2"/>
      <c r="I11" s="2"/>
      <c r="J11" s="2"/>
      <c r="K11" s="2"/>
      <c r="L11" s="2"/>
      <c r="W11" s="4"/>
    </row>
    <row r="12" spans="1:23" x14ac:dyDescent="0.2">
      <c r="A12" s="28" t="s">
        <v>58</v>
      </c>
      <c r="B12" s="130">
        <v>39.9</v>
      </c>
      <c r="C12" s="130">
        <v>39.700000000000003</v>
      </c>
      <c r="D12" s="130">
        <v>39.9</v>
      </c>
      <c r="E12" s="130">
        <v>39.799999999999997</v>
      </c>
      <c r="F12" s="130">
        <v>40</v>
      </c>
      <c r="G12" s="28" t="s">
        <v>10</v>
      </c>
      <c r="H12" s="2"/>
      <c r="I12" s="2"/>
      <c r="J12" s="2"/>
      <c r="K12" s="2"/>
      <c r="L12" s="2"/>
    </row>
    <row r="13" spans="1:23" x14ac:dyDescent="0.2">
      <c r="A13" s="28" t="s">
        <v>42</v>
      </c>
      <c r="B13" s="103">
        <v>46.9</v>
      </c>
      <c r="C13" s="103">
        <v>46.6</v>
      </c>
      <c r="D13" s="75"/>
      <c r="E13" s="75"/>
      <c r="F13" s="75"/>
      <c r="G13" s="28" t="s">
        <v>10</v>
      </c>
      <c r="H13" s="2"/>
      <c r="I13" s="2"/>
      <c r="J13" s="2"/>
      <c r="K13" s="2"/>
      <c r="L13" s="2"/>
    </row>
    <row r="14" spans="1:23" x14ac:dyDescent="0.2">
      <c r="A14" s="28" t="s">
        <v>52</v>
      </c>
      <c r="B14" s="75">
        <v>44.4</v>
      </c>
      <c r="C14" s="75">
        <v>44.2</v>
      </c>
      <c r="D14" s="75">
        <v>44.1</v>
      </c>
      <c r="E14" s="75">
        <v>44.3</v>
      </c>
      <c r="F14" s="75">
        <v>44.5</v>
      </c>
      <c r="G14" s="128" t="s">
        <v>13</v>
      </c>
      <c r="H14" s="2"/>
      <c r="I14" s="2"/>
      <c r="J14" s="2"/>
      <c r="K14" s="2"/>
      <c r="L14" s="2"/>
      <c r="W14" s="5"/>
    </row>
    <row r="15" spans="1:23" x14ac:dyDescent="0.2">
      <c r="A15" s="28" t="s">
        <v>32</v>
      </c>
      <c r="B15" s="131">
        <v>55.4</v>
      </c>
      <c r="C15" s="131">
        <v>54.7</v>
      </c>
      <c r="D15" s="132"/>
      <c r="E15" s="132"/>
      <c r="F15" s="132"/>
      <c r="G15" s="28" t="s">
        <v>10</v>
      </c>
      <c r="H15" s="2"/>
      <c r="I15" s="2"/>
      <c r="J15" s="2"/>
      <c r="K15" s="2"/>
      <c r="L15" s="2"/>
      <c r="W15" s="5"/>
    </row>
    <row r="16" spans="1:23" hidden="1" x14ac:dyDescent="0.2">
      <c r="A16" s="110" t="s">
        <v>19</v>
      </c>
      <c r="B16" s="36" t="s">
        <v>83</v>
      </c>
      <c r="C16" s="36" t="s">
        <v>84</v>
      </c>
      <c r="D16" s="36" t="s">
        <v>85</v>
      </c>
      <c r="G16" s="109" t="s">
        <v>10</v>
      </c>
      <c r="H16" s="2"/>
      <c r="I16" s="2"/>
      <c r="J16" s="2"/>
      <c r="K16" s="2"/>
      <c r="L16" s="2"/>
      <c r="W16" s="5"/>
    </row>
    <row r="17" spans="1:23" x14ac:dyDescent="0.2">
      <c r="A17" s="28" t="s">
        <v>54</v>
      </c>
      <c r="B17" s="129">
        <v>45.9</v>
      </c>
      <c r="C17" s="129">
        <v>46.4</v>
      </c>
      <c r="D17" s="129">
        <v>47</v>
      </c>
      <c r="E17" s="129">
        <v>46.7</v>
      </c>
      <c r="F17" s="129">
        <v>45</v>
      </c>
      <c r="G17" s="28" t="s">
        <v>10</v>
      </c>
      <c r="H17" s="2"/>
      <c r="I17" s="2"/>
      <c r="J17" s="2"/>
      <c r="K17" s="2"/>
      <c r="L17" s="2"/>
      <c r="W17" s="5"/>
    </row>
    <row r="18" spans="1:23" x14ac:dyDescent="0.2">
      <c r="A18" s="28" t="s">
        <v>24</v>
      </c>
      <c r="B18" s="129">
        <v>47.6</v>
      </c>
      <c r="C18" s="129" t="s">
        <v>20</v>
      </c>
      <c r="D18" s="129" t="s">
        <v>20</v>
      </c>
      <c r="E18" s="129" t="s">
        <v>20</v>
      </c>
      <c r="F18" s="129" t="s">
        <v>20</v>
      </c>
      <c r="G18" s="28" t="s">
        <v>10</v>
      </c>
      <c r="H18" s="2"/>
      <c r="I18" s="2"/>
      <c r="J18" s="2"/>
      <c r="K18" s="2"/>
      <c r="L18" s="2"/>
      <c r="W18" s="5"/>
    </row>
    <row r="19" spans="1:23" x14ac:dyDescent="0.2">
      <c r="A19" s="28" t="s">
        <v>26</v>
      </c>
      <c r="B19" s="129">
        <v>46.5</v>
      </c>
      <c r="C19" s="129">
        <v>46.5</v>
      </c>
      <c r="D19" s="129">
        <v>45.9</v>
      </c>
      <c r="E19" s="129">
        <v>44.8</v>
      </c>
      <c r="F19" s="28"/>
      <c r="G19" s="28" t="s">
        <v>10</v>
      </c>
      <c r="H19" s="2"/>
      <c r="I19" s="2"/>
      <c r="J19" s="2"/>
      <c r="K19" s="2"/>
      <c r="L19" s="2"/>
      <c r="W19" s="5"/>
    </row>
    <row r="20" spans="1:23" x14ac:dyDescent="0.2">
      <c r="A20" s="28" t="s">
        <v>44</v>
      </c>
      <c r="B20" s="129">
        <v>40.299999999999997</v>
      </c>
      <c r="C20" s="129">
        <v>42.3</v>
      </c>
      <c r="D20" s="129">
        <v>41.7</v>
      </c>
      <c r="E20" s="129">
        <v>41</v>
      </c>
      <c r="F20" s="77" t="s">
        <v>20</v>
      </c>
      <c r="G20" s="28" t="s">
        <v>10</v>
      </c>
      <c r="H20" s="2"/>
      <c r="I20" s="2"/>
      <c r="J20" s="2"/>
      <c r="K20" s="2"/>
      <c r="L20" s="2"/>
    </row>
    <row r="21" spans="1:23" x14ac:dyDescent="0.2">
      <c r="A21" s="28" t="s">
        <v>34</v>
      </c>
      <c r="B21" s="133">
        <v>43.6</v>
      </c>
      <c r="C21" s="133">
        <v>43.2</v>
      </c>
      <c r="D21" s="133">
        <v>41.9</v>
      </c>
      <c r="E21" s="133">
        <v>40.4</v>
      </c>
      <c r="F21" s="133">
        <v>39.200000000000003</v>
      </c>
      <c r="G21" s="28" t="s">
        <v>10</v>
      </c>
      <c r="H21" s="2"/>
      <c r="I21" s="2"/>
      <c r="J21" s="2"/>
      <c r="K21" s="2"/>
      <c r="L21" s="2"/>
    </row>
    <row r="22" spans="1:23" x14ac:dyDescent="0.2">
      <c r="A22" s="28" t="s">
        <v>36</v>
      </c>
      <c r="B22" s="130">
        <v>49.5</v>
      </c>
      <c r="C22" s="130">
        <v>49.4</v>
      </c>
      <c r="D22" s="130">
        <v>49.2</v>
      </c>
      <c r="E22" s="130">
        <v>48.7</v>
      </c>
      <c r="F22" s="130">
        <v>48.6</v>
      </c>
      <c r="G22" s="28" t="s">
        <v>10</v>
      </c>
      <c r="H22" s="2"/>
      <c r="I22" s="2"/>
      <c r="J22" s="2"/>
      <c r="K22" s="2"/>
      <c r="L22" s="2"/>
    </row>
    <row r="23" spans="1:23" x14ac:dyDescent="0.2">
      <c r="A23" s="28" t="s">
        <v>60</v>
      </c>
      <c r="B23" s="129">
        <v>35.700000000000003</v>
      </c>
      <c r="C23" s="129">
        <v>34.200000000000003</v>
      </c>
      <c r="D23" s="28"/>
      <c r="E23" s="28"/>
      <c r="F23" s="28"/>
      <c r="G23" s="28" t="s">
        <v>10</v>
      </c>
      <c r="H23" s="2"/>
      <c r="I23" s="2"/>
      <c r="J23" s="2"/>
      <c r="K23" s="2"/>
      <c r="L23" s="2"/>
    </row>
    <row r="24" spans="1:23" hidden="1" x14ac:dyDescent="0.2">
      <c r="A24" s="110" t="s">
        <v>22</v>
      </c>
      <c r="G24" s="109"/>
      <c r="H24" s="2"/>
      <c r="I24" s="2"/>
      <c r="J24" s="2"/>
      <c r="K24" s="2"/>
      <c r="L24" s="2"/>
    </row>
    <row r="25" spans="1:23" x14ac:dyDescent="0.2">
      <c r="A25" s="28" t="s">
        <v>38</v>
      </c>
      <c r="B25" s="75">
        <v>40.299999999999997</v>
      </c>
      <c r="C25" s="75">
        <v>41.1</v>
      </c>
      <c r="D25" s="75">
        <v>41.2</v>
      </c>
      <c r="E25" s="75">
        <v>39.700000000000003</v>
      </c>
      <c r="F25" s="75">
        <v>39.1</v>
      </c>
      <c r="G25" s="128" t="s">
        <v>13</v>
      </c>
      <c r="H25" s="2"/>
      <c r="I25" s="2"/>
      <c r="J25" s="2"/>
      <c r="K25" s="2"/>
      <c r="L25" s="2"/>
    </row>
    <row r="26" spans="1:23" x14ac:dyDescent="0.2">
      <c r="A26" s="28" t="s">
        <v>50</v>
      </c>
      <c r="B26" s="129">
        <v>36.700000000000003</v>
      </c>
      <c r="C26" s="76"/>
      <c r="D26" s="76"/>
      <c r="E26" s="76"/>
      <c r="F26" s="76"/>
      <c r="G26" s="28" t="s">
        <v>10</v>
      </c>
      <c r="H26" s="2"/>
      <c r="I26" s="2"/>
      <c r="J26" s="2"/>
      <c r="K26" s="2"/>
      <c r="L26" s="2"/>
    </row>
    <row r="27" spans="1:23" x14ac:dyDescent="0.2">
      <c r="A27" s="28" t="s">
        <v>48</v>
      </c>
      <c r="B27" s="130">
        <v>46.8</v>
      </c>
      <c r="C27" s="130">
        <v>46.3</v>
      </c>
      <c r="D27" s="130">
        <v>45.5</v>
      </c>
      <c r="E27" s="132"/>
      <c r="F27" s="132"/>
      <c r="G27" s="128" t="s">
        <v>13</v>
      </c>
      <c r="H27" s="2"/>
      <c r="I27" s="2"/>
      <c r="J27" s="2"/>
      <c r="K27" s="2"/>
      <c r="L27" s="2"/>
    </row>
    <row r="28" spans="1:23" x14ac:dyDescent="0.2">
      <c r="A28" s="28" t="s">
        <v>40</v>
      </c>
      <c r="B28" s="28">
        <v>46.2</v>
      </c>
      <c r="C28" s="28">
        <v>46.8</v>
      </c>
      <c r="D28" s="28">
        <v>46.6</v>
      </c>
      <c r="E28" s="28">
        <v>44.2</v>
      </c>
      <c r="F28" s="28">
        <v>43.9</v>
      </c>
      <c r="G28" s="128" t="s">
        <v>13</v>
      </c>
      <c r="H28" s="2"/>
      <c r="I28" s="2"/>
      <c r="J28" s="2"/>
      <c r="K28" s="2"/>
      <c r="L28" s="2"/>
    </row>
    <row r="29" spans="1:23" hidden="1" x14ac:dyDescent="0.2">
      <c r="A29" s="111" t="s">
        <v>62</v>
      </c>
      <c r="B29" s="121"/>
      <c r="C29" s="121"/>
      <c r="D29" s="121"/>
      <c r="E29" s="121"/>
      <c r="F29" s="121"/>
      <c r="G29" s="66"/>
      <c r="H29" s="2"/>
      <c r="I29" s="2"/>
      <c r="J29" s="2"/>
      <c r="K29" s="2"/>
      <c r="L29" s="2"/>
    </row>
    <row r="30" spans="1:23" hidden="1" x14ac:dyDescent="0.2">
      <c r="A30" s="67" t="s">
        <v>64</v>
      </c>
      <c r="B30" s="68"/>
      <c r="C30" s="68"/>
      <c r="D30" s="69"/>
      <c r="E30" s="69"/>
      <c r="F30" s="70"/>
      <c r="G30" s="71"/>
      <c r="H30" s="2"/>
      <c r="I30" s="2"/>
      <c r="J30" s="2"/>
      <c r="K30" s="2"/>
      <c r="L30" s="2"/>
    </row>
    <row r="31" spans="1:23" x14ac:dyDescent="0.2">
      <c r="F31" s="2"/>
      <c r="G31" s="2"/>
      <c r="H31" s="2"/>
      <c r="I31" s="2"/>
      <c r="J31" s="2"/>
      <c r="K31" s="2"/>
      <c r="L31" s="2"/>
    </row>
    <row r="32" spans="1:23" x14ac:dyDescent="0.2">
      <c r="F32" s="2"/>
      <c r="G32" s="2"/>
      <c r="H32" s="2"/>
      <c r="I32" s="2"/>
      <c r="J32" s="2"/>
      <c r="K32" s="2"/>
      <c r="L32" s="2"/>
    </row>
    <row r="33" spans="6:12" x14ac:dyDescent="0.2">
      <c r="F33" s="2"/>
      <c r="G33" s="2"/>
      <c r="H33" s="2"/>
      <c r="I33" s="2"/>
      <c r="J33" s="2"/>
      <c r="K33" s="2"/>
      <c r="L33" s="2"/>
    </row>
    <row r="34" spans="6:12" x14ac:dyDescent="0.2">
      <c r="F34" s="2"/>
      <c r="G34" s="2"/>
      <c r="H34" s="2"/>
      <c r="I34" s="2"/>
      <c r="J34" s="2"/>
      <c r="K34" s="2"/>
      <c r="L34" s="2"/>
    </row>
    <row r="35" spans="6:12" x14ac:dyDescent="0.2">
      <c r="F35" s="2"/>
      <c r="G35" s="2"/>
      <c r="H35" s="2"/>
      <c r="I35" s="2"/>
      <c r="J35" s="2"/>
      <c r="K35" s="2"/>
      <c r="L35" s="2"/>
    </row>
    <row r="36" spans="6:12" x14ac:dyDescent="0.2">
      <c r="F36" s="2"/>
      <c r="G36" s="2"/>
      <c r="H36" s="2"/>
      <c r="I36" s="2"/>
      <c r="J36" s="2"/>
      <c r="K36" s="2"/>
      <c r="L36" s="2"/>
    </row>
    <row r="37" spans="6:12" x14ac:dyDescent="0.2">
      <c r="F37" s="2"/>
      <c r="G37" s="2"/>
      <c r="H37" s="2"/>
      <c r="I37" s="2"/>
      <c r="J37" s="2"/>
      <c r="K37" s="2"/>
      <c r="L37" s="2"/>
    </row>
    <row r="38" spans="6:12" x14ac:dyDescent="0.2">
      <c r="F38" s="2"/>
      <c r="G38" s="2"/>
      <c r="H38" s="2"/>
      <c r="I38" s="2"/>
      <c r="J38" s="2"/>
      <c r="K38" s="2"/>
      <c r="L38" s="2"/>
    </row>
    <row r="39" spans="6:12" x14ac:dyDescent="0.2">
      <c r="F39" s="2"/>
      <c r="G39" s="2"/>
      <c r="H39" s="2"/>
      <c r="I39" s="2"/>
      <c r="J39" s="2"/>
      <c r="K39" s="2"/>
      <c r="L39" s="2"/>
    </row>
    <row r="40" spans="6:12" x14ac:dyDescent="0.2">
      <c r="F40" s="2"/>
      <c r="G40" s="2"/>
      <c r="H40" s="2"/>
      <c r="I40" s="2"/>
      <c r="J40" s="2"/>
      <c r="K40" s="2"/>
      <c r="L40" s="2"/>
    </row>
    <row r="41" spans="6:12" x14ac:dyDescent="0.2">
      <c r="F41" s="2"/>
      <c r="G41" s="2"/>
      <c r="H41" s="2"/>
      <c r="I41" s="2"/>
      <c r="J41" s="2"/>
      <c r="K41" s="2"/>
      <c r="L41" s="2"/>
    </row>
    <row r="42" spans="6:12" x14ac:dyDescent="0.2">
      <c r="F42" s="2"/>
      <c r="G42" s="2"/>
      <c r="H42" s="2"/>
      <c r="I42" s="2"/>
      <c r="J42" s="2"/>
      <c r="K42" s="2"/>
      <c r="L42" s="2"/>
    </row>
    <row r="43" spans="6:12" x14ac:dyDescent="0.2">
      <c r="F43" s="2"/>
      <c r="G43" s="2"/>
      <c r="H43" s="2"/>
      <c r="I43" s="2"/>
      <c r="J43" s="2"/>
      <c r="K43" s="2"/>
      <c r="L43" s="2"/>
    </row>
    <row r="44" spans="6:12" x14ac:dyDescent="0.2">
      <c r="F44" s="2"/>
      <c r="G44" s="2"/>
      <c r="H44" s="2"/>
      <c r="I44" s="2"/>
      <c r="J44" s="2"/>
      <c r="K44" s="2"/>
      <c r="L44" s="2"/>
    </row>
    <row r="45" spans="6:12" x14ac:dyDescent="0.2">
      <c r="F45" s="2"/>
      <c r="G45" s="2"/>
      <c r="H45" s="2"/>
      <c r="I45" s="2"/>
      <c r="K45" s="2"/>
      <c r="L45" s="2"/>
    </row>
    <row r="46" spans="6:12" x14ac:dyDescent="0.2">
      <c r="F46" s="2"/>
      <c r="G46" s="2"/>
      <c r="H46" s="2"/>
      <c r="I46" s="2"/>
      <c r="J46" s="2"/>
      <c r="K46" s="2"/>
      <c r="L46" s="2"/>
    </row>
    <row r="47" spans="6:12" x14ac:dyDescent="0.2">
      <c r="F47" s="2"/>
      <c r="G47" s="2"/>
      <c r="H47" s="2"/>
      <c r="I47" s="2"/>
      <c r="J47" s="2"/>
      <c r="K47" s="2"/>
      <c r="L47" s="2"/>
    </row>
    <row r="48" spans="6:12" x14ac:dyDescent="0.2">
      <c r="F48" s="2"/>
      <c r="G48" s="2"/>
      <c r="H48" s="2"/>
      <c r="I48" s="2"/>
      <c r="J48" s="2"/>
      <c r="K48" s="2"/>
      <c r="L48" s="2"/>
    </row>
    <row r="49" spans="2:12" x14ac:dyDescent="0.2">
      <c r="F49" s="2"/>
      <c r="G49" s="2"/>
      <c r="H49" s="2"/>
      <c r="I49" s="2"/>
      <c r="J49" s="2"/>
      <c r="K49" s="2"/>
      <c r="L49" s="2"/>
    </row>
    <row r="50" spans="2:12" x14ac:dyDescent="0.2">
      <c r="F50" s="2"/>
      <c r="G50" s="2"/>
      <c r="H50" s="2"/>
      <c r="I50" s="2"/>
      <c r="J50" s="2"/>
      <c r="K50" s="2"/>
      <c r="L50" s="2"/>
    </row>
    <row r="51" spans="2:12" x14ac:dyDescent="0.2">
      <c r="B51" s="2"/>
      <c r="C51" s="2"/>
      <c r="D51" s="2"/>
      <c r="E51" s="2"/>
      <c r="F51" s="2"/>
      <c r="G51" s="2"/>
      <c r="H51" s="2"/>
      <c r="I51" s="2"/>
      <c r="J51" s="2"/>
      <c r="K51" s="2"/>
      <c r="L51" s="2"/>
    </row>
    <row r="52" spans="2:12" x14ac:dyDescent="0.2">
      <c r="F52" s="2"/>
      <c r="G52" s="2"/>
      <c r="H52" s="2"/>
      <c r="I52" s="2"/>
      <c r="J52" s="2"/>
      <c r="K52" s="2"/>
      <c r="L52" s="2"/>
    </row>
    <row r="53" spans="2:12" x14ac:dyDescent="0.2">
      <c r="B53" s="2"/>
      <c r="C53" s="2"/>
      <c r="D53" s="2"/>
      <c r="E53" s="2"/>
      <c r="F53" s="2"/>
      <c r="G53" s="2"/>
      <c r="H53" s="2"/>
      <c r="I53" s="2"/>
      <c r="J53" s="2"/>
      <c r="K53" s="2"/>
      <c r="L53" s="2"/>
    </row>
    <row r="54" spans="2:12" x14ac:dyDescent="0.2">
      <c r="F54" s="2"/>
      <c r="G54" s="2"/>
      <c r="H54" s="2"/>
      <c r="I54" s="2"/>
      <c r="J54" s="2"/>
      <c r="K54" s="2"/>
      <c r="L54" s="2"/>
    </row>
    <row r="55" spans="2:12" x14ac:dyDescent="0.2">
      <c r="B55" s="2"/>
      <c r="C55" s="2"/>
      <c r="D55" s="2"/>
      <c r="E55" s="2"/>
      <c r="F55" s="2"/>
      <c r="G55" s="2"/>
      <c r="H55" s="2"/>
      <c r="I55" s="2"/>
      <c r="J55" s="2"/>
      <c r="K55" s="2"/>
      <c r="L55" s="2"/>
    </row>
    <row r="56" spans="2:12" x14ac:dyDescent="0.2">
      <c r="F56" s="2"/>
      <c r="G56" s="2"/>
      <c r="H56" s="2"/>
      <c r="I56" s="2"/>
      <c r="J56" s="2"/>
      <c r="K56" s="2"/>
      <c r="L56" s="2"/>
    </row>
    <row r="57" spans="2:12" x14ac:dyDescent="0.2">
      <c r="B57" s="2"/>
      <c r="C57" s="2"/>
      <c r="D57" s="2"/>
      <c r="E57" s="2"/>
      <c r="F57" s="2"/>
      <c r="G57" s="2"/>
      <c r="H57" s="2"/>
      <c r="I57" s="2"/>
      <c r="J57" s="2"/>
      <c r="K57" s="2"/>
      <c r="L57" s="2"/>
    </row>
    <row r="58" spans="2:12" x14ac:dyDescent="0.2">
      <c r="F58" s="2"/>
      <c r="G58" s="2"/>
      <c r="H58" s="2"/>
      <c r="I58" s="2"/>
      <c r="J58" s="2"/>
      <c r="K58" s="2"/>
      <c r="L58" s="2"/>
    </row>
    <row r="59" spans="2:12" x14ac:dyDescent="0.2">
      <c r="L59" s="2"/>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03A4C-8EFD-4994-9817-64EC6444D2C0}">
  <dimension ref="A1:Y58"/>
  <sheetViews>
    <sheetView zoomScaleNormal="91" workbookViewId="0">
      <selection activeCell="H32" sqref="H32"/>
    </sheetView>
  </sheetViews>
  <sheetFormatPr baseColWidth="10" defaultColWidth="8.6640625" defaultRowHeight="15" x14ac:dyDescent="0.2"/>
  <cols>
    <col min="1" max="1" width="11" customWidth="1"/>
  </cols>
  <sheetData>
    <row r="1" spans="1:25" ht="26.75" customHeight="1" thickBot="1" x14ac:dyDescent="0.25">
      <c r="B1" s="73"/>
      <c r="C1" s="73"/>
      <c r="D1" s="73"/>
      <c r="E1" s="74"/>
    </row>
    <row r="2" spans="1:25" ht="48" x14ac:dyDescent="0.2">
      <c r="A2" s="139" t="s">
        <v>86</v>
      </c>
      <c r="B2" s="9" t="s">
        <v>77</v>
      </c>
      <c r="C2" s="9" t="s">
        <v>78</v>
      </c>
      <c r="D2" s="9" t="s">
        <v>79</v>
      </c>
      <c r="E2" s="9" t="s">
        <v>80</v>
      </c>
      <c r="F2" s="9" t="s">
        <v>81</v>
      </c>
      <c r="G2" t="s">
        <v>87</v>
      </c>
    </row>
    <row r="3" spans="1:25" x14ac:dyDescent="0.2">
      <c r="A3" s="129" t="s">
        <v>46</v>
      </c>
      <c r="B3" s="129">
        <v>-0.9</v>
      </c>
      <c r="C3" s="129">
        <v>-0.7</v>
      </c>
      <c r="D3" s="129">
        <v>-0.7</v>
      </c>
      <c r="E3" s="129">
        <v>-0.7</v>
      </c>
      <c r="F3" s="129">
        <v>-0.7</v>
      </c>
      <c r="G3" s="140" t="s">
        <v>13</v>
      </c>
    </row>
    <row r="4" spans="1:25" x14ac:dyDescent="0.2">
      <c r="A4" s="129" t="s">
        <v>36</v>
      </c>
      <c r="B4" s="129">
        <v>0.4</v>
      </c>
      <c r="C4" s="129">
        <v>0.4</v>
      </c>
      <c r="D4" s="129">
        <v>0.5</v>
      </c>
      <c r="E4" s="129">
        <v>0.5</v>
      </c>
      <c r="F4" s="129">
        <v>0.5</v>
      </c>
      <c r="G4" s="140" t="s">
        <v>10</v>
      </c>
    </row>
    <row r="5" spans="1:25" x14ac:dyDescent="0.2">
      <c r="A5" s="129" t="s">
        <v>9</v>
      </c>
      <c r="B5" s="129">
        <v>0.6</v>
      </c>
      <c r="C5" s="129">
        <v>0.6</v>
      </c>
      <c r="D5" s="129">
        <v>0.6</v>
      </c>
      <c r="E5" s="129">
        <v>0.6</v>
      </c>
      <c r="F5" s="129">
        <v>0.6</v>
      </c>
      <c r="G5" s="140" t="s">
        <v>10</v>
      </c>
    </row>
    <row r="6" spans="1:25" hidden="1" x14ac:dyDescent="0.2">
      <c r="A6" s="34" t="s">
        <v>15</v>
      </c>
      <c r="G6" s="43"/>
      <c r="M6" s="2"/>
      <c r="N6" s="2"/>
    </row>
    <row r="7" spans="1:25" x14ac:dyDescent="0.2">
      <c r="A7" s="129" t="s">
        <v>44</v>
      </c>
      <c r="B7" s="129">
        <v>0.7</v>
      </c>
      <c r="C7" s="129">
        <v>0.9</v>
      </c>
      <c r="D7" s="129">
        <v>1.2</v>
      </c>
      <c r="E7" s="129">
        <v>1.4</v>
      </c>
      <c r="F7" s="77" t="s">
        <v>20</v>
      </c>
      <c r="G7" s="140" t="s">
        <v>13</v>
      </c>
      <c r="H7" s="2"/>
      <c r="I7" s="2"/>
      <c r="J7" s="2"/>
      <c r="K7" s="2"/>
      <c r="L7" s="2"/>
      <c r="M7" s="2"/>
      <c r="N7" s="2"/>
    </row>
    <row r="8" spans="1:25" ht="18" x14ac:dyDescent="0.2">
      <c r="A8" s="129" t="s">
        <v>22</v>
      </c>
      <c r="B8" s="141">
        <v>0.7</v>
      </c>
      <c r="C8" s="141">
        <v>0.8</v>
      </c>
      <c r="D8" s="141">
        <v>0.9</v>
      </c>
      <c r="E8" s="141">
        <v>1</v>
      </c>
      <c r="F8" s="141">
        <v>1.1000000000000001</v>
      </c>
      <c r="G8" s="140" t="s">
        <v>13</v>
      </c>
      <c r="H8" s="2"/>
      <c r="I8" s="2"/>
      <c r="J8" s="2"/>
      <c r="K8" s="2"/>
      <c r="L8" s="2"/>
      <c r="M8" s="2"/>
      <c r="N8" s="2"/>
      <c r="Y8" s="3"/>
    </row>
    <row r="9" spans="1:25" ht="18" x14ac:dyDescent="0.2">
      <c r="A9" s="129" t="s">
        <v>17</v>
      </c>
      <c r="B9" s="129">
        <v>1</v>
      </c>
      <c r="C9" s="129">
        <v>1</v>
      </c>
      <c r="D9" s="28"/>
      <c r="E9" s="28"/>
      <c r="F9" s="28"/>
      <c r="G9" s="140" t="s">
        <v>10</v>
      </c>
      <c r="H9" s="2"/>
      <c r="I9" s="2"/>
      <c r="J9" s="2"/>
      <c r="K9" s="2"/>
      <c r="L9" s="2"/>
      <c r="M9" s="2"/>
      <c r="N9" s="2"/>
      <c r="Y9" s="3"/>
    </row>
    <row r="10" spans="1:25" x14ac:dyDescent="0.2">
      <c r="A10" s="129" t="s">
        <v>58</v>
      </c>
      <c r="B10" s="129">
        <v>1</v>
      </c>
      <c r="C10" s="129">
        <v>1.1000000000000001</v>
      </c>
      <c r="D10" s="129">
        <v>0.9</v>
      </c>
      <c r="E10" s="129">
        <v>1</v>
      </c>
      <c r="F10" s="129">
        <v>1.1000000000000001</v>
      </c>
      <c r="G10" s="140" t="s">
        <v>10</v>
      </c>
      <c r="H10" s="2"/>
      <c r="I10" s="2"/>
      <c r="J10" s="2"/>
      <c r="K10" s="2"/>
      <c r="L10" s="2"/>
      <c r="M10" s="2"/>
      <c r="N10" s="2"/>
      <c r="Y10" s="4"/>
    </row>
    <row r="11" spans="1:25" x14ac:dyDescent="0.2">
      <c r="A11" s="142" t="s">
        <v>34</v>
      </c>
      <c r="B11" s="129">
        <v>1.1000000000000001</v>
      </c>
      <c r="C11" s="129">
        <v>1.2</v>
      </c>
      <c r="D11" s="129">
        <v>1.4</v>
      </c>
      <c r="E11" s="129">
        <v>1.5</v>
      </c>
      <c r="F11" s="129">
        <v>1.5</v>
      </c>
      <c r="G11" s="140" t="s">
        <v>10</v>
      </c>
      <c r="H11" s="2"/>
      <c r="I11" s="2"/>
      <c r="J11" s="2"/>
      <c r="K11" s="2"/>
      <c r="L11" s="2"/>
      <c r="M11" s="2"/>
      <c r="N11" s="2"/>
      <c r="Y11" s="4"/>
    </row>
    <row r="12" spans="1:25" x14ac:dyDescent="0.2">
      <c r="A12" s="129" t="s">
        <v>60</v>
      </c>
      <c r="B12" s="129">
        <v>1.2</v>
      </c>
      <c r="C12" s="129">
        <v>1.3</v>
      </c>
      <c r="D12" s="28"/>
      <c r="E12" s="28"/>
      <c r="F12" s="28"/>
      <c r="G12" s="140" t="s">
        <v>10</v>
      </c>
      <c r="H12" s="2"/>
      <c r="I12" s="2"/>
      <c r="J12" s="2"/>
      <c r="K12" s="2"/>
      <c r="L12" s="2"/>
      <c r="M12" s="2"/>
      <c r="N12" s="2"/>
    </row>
    <row r="13" spans="1:25" x14ac:dyDescent="0.2">
      <c r="A13" s="129" t="s">
        <v>19</v>
      </c>
      <c r="B13" s="129">
        <v>1.3</v>
      </c>
      <c r="C13" s="129">
        <v>1.5</v>
      </c>
      <c r="D13" s="129">
        <v>1.5</v>
      </c>
      <c r="E13" s="129">
        <v>1.6</v>
      </c>
      <c r="F13" s="129">
        <v>1.8</v>
      </c>
      <c r="G13" s="140" t="s">
        <v>10</v>
      </c>
      <c r="H13" s="2"/>
      <c r="I13" s="2"/>
      <c r="J13" s="2"/>
      <c r="K13" s="2"/>
      <c r="L13" s="2"/>
      <c r="M13" s="2"/>
      <c r="N13" s="2"/>
    </row>
    <row r="14" spans="1:25" x14ac:dyDescent="0.2">
      <c r="A14" s="129" t="s">
        <v>40</v>
      </c>
      <c r="B14" s="28">
        <v>1.4</v>
      </c>
      <c r="C14" s="28">
        <v>1.5</v>
      </c>
      <c r="D14" s="28">
        <v>1.6</v>
      </c>
      <c r="E14" s="28">
        <v>1.8</v>
      </c>
      <c r="F14" s="28">
        <v>1.9</v>
      </c>
      <c r="G14" s="140" t="s">
        <v>13</v>
      </c>
      <c r="H14" s="2"/>
      <c r="I14" s="2"/>
      <c r="J14" s="2"/>
      <c r="K14" s="2"/>
      <c r="L14" s="2"/>
      <c r="M14" s="2"/>
      <c r="N14" s="2"/>
      <c r="Y14" s="5"/>
    </row>
    <row r="15" spans="1:25" x14ac:dyDescent="0.2">
      <c r="A15" s="29" t="s">
        <v>12</v>
      </c>
      <c r="B15" s="135">
        <v>1.4</v>
      </c>
      <c r="C15" s="135">
        <v>1.6</v>
      </c>
      <c r="D15" s="135">
        <v>1.6</v>
      </c>
      <c r="E15" s="135">
        <v>1.6</v>
      </c>
      <c r="F15" s="135">
        <v>1.6</v>
      </c>
      <c r="G15" s="140" t="s">
        <v>13</v>
      </c>
      <c r="H15" s="2"/>
      <c r="I15" s="2"/>
      <c r="J15" s="2"/>
      <c r="K15" s="2"/>
      <c r="L15" s="2"/>
      <c r="M15" s="2"/>
      <c r="N15" s="2"/>
      <c r="Y15" s="5"/>
    </row>
    <row r="16" spans="1:25" x14ac:dyDescent="0.2">
      <c r="A16" s="129" t="s">
        <v>56</v>
      </c>
      <c r="B16" s="125">
        <v>1.4</v>
      </c>
      <c r="C16" s="125">
        <v>1.6</v>
      </c>
      <c r="D16" s="125">
        <v>1.5</v>
      </c>
      <c r="E16" s="125">
        <v>1.4</v>
      </c>
      <c r="F16" s="125">
        <v>1.2</v>
      </c>
      <c r="G16" s="143" t="s">
        <v>10</v>
      </c>
      <c r="H16" s="2"/>
      <c r="I16" s="2"/>
      <c r="J16" s="2"/>
      <c r="K16" s="2"/>
      <c r="L16" s="2"/>
      <c r="M16" s="2"/>
      <c r="N16" s="2"/>
      <c r="Y16" s="5"/>
    </row>
    <row r="17" spans="1:25" x14ac:dyDescent="0.2">
      <c r="A17" s="129" t="s">
        <v>30</v>
      </c>
      <c r="B17" s="126">
        <v>1.4</v>
      </c>
      <c r="C17" s="126">
        <v>1.3</v>
      </c>
      <c r="D17" s="126">
        <v>1.3</v>
      </c>
      <c r="E17" s="126">
        <v>1.4</v>
      </c>
      <c r="F17" s="126" t="s">
        <v>20</v>
      </c>
      <c r="G17" s="143" t="s">
        <v>10</v>
      </c>
      <c r="H17" s="2"/>
      <c r="I17" s="2"/>
      <c r="J17" s="2"/>
      <c r="K17" s="2"/>
      <c r="L17" s="2"/>
      <c r="M17" s="2"/>
      <c r="N17" s="2"/>
      <c r="Y17" s="5"/>
    </row>
    <row r="18" spans="1:25" x14ac:dyDescent="0.2">
      <c r="A18" s="129" t="s">
        <v>48</v>
      </c>
      <c r="B18" s="144">
        <v>1.4</v>
      </c>
      <c r="C18" s="144">
        <v>1.4</v>
      </c>
      <c r="D18" s="144">
        <v>1.4</v>
      </c>
      <c r="E18" s="144">
        <v>1.4</v>
      </c>
      <c r="F18" s="129">
        <v>1.4</v>
      </c>
      <c r="G18" s="140" t="s">
        <v>13</v>
      </c>
      <c r="H18" s="2"/>
      <c r="I18" s="2"/>
      <c r="J18" s="2"/>
      <c r="K18" s="2"/>
      <c r="L18" s="2"/>
      <c r="M18" s="2"/>
      <c r="N18" s="2"/>
      <c r="Y18" s="5"/>
    </row>
    <row r="19" spans="1:25" x14ac:dyDescent="0.2">
      <c r="A19" s="129" t="s">
        <v>54</v>
      </c>
      <c r="B19" s="129">
        <v>1.5</v>
      </c>
      <c r="C19" s="129">
        <v>1.6</v>
      </c>
      <c r="D19" s="129">
        <v>1.5</v>
      </c>
      <c r="E19" s="129">
        <v>1.4</v>
      </c>
      <c r="F19" s="129">
        <v>1.4</v>
      </c>
      <c r="G19" s="143" t="s">
        <v>10</v>
      </c>
      <c r="H19" s="2"/>
      <c r="I19" s="2"/>
      <c r="J19" s="2"/>
      <c r="K19" s="2"/>
      <c r="L19" s="2"/>
      <c r="M19" s="2"/>
      <c r="N19" s="2"/>
      <c r="Y19" s="5"/>
    </row>
    <row r="20" spans="1:25" x14ac:dyDescent="0.2">
      <c r="A20" s="129" t="s">
        <v>32</v>
      </c>
      <c r="B20" s="129">
        <v>2.1</v>
      </c>
      <c r="C20" s="129">
        <v>2.2999999999999998</v>
      </c>
      <c r="D20" s="129">
        <v>2.6</v>
      </c>
      <c r="E20" s="129">
        <v>2.8</v>
      </c>
      <c r="F20" s="129">
        <v>3</v>
      </c>
      <c r="G20" s="140" t="s">
        <v>10</v>
      </c>
      <c r="H20" s="2"/>
      <c r="I20" s="2"/>
      <c r="J20" s="2"/>
      <c r="K20" s="2"/>
      <c r="L20" s="2"/>
      <c r="M20" s="2"/>
      <c r="N20" s="2"/>
    </row>
    <row r="21" spans="1:25" x14ac:dyDescent="0.2">
      <c r="A21" s="129" t="s">
        <v>50</v>
      </c>
      <c r="B21" s="129">
        <v>2.1</v>
      </c>
      <c r="C21" s="28"/>
      <c r="D21" s="28"/>
      <c r="E21" s="28"/>
      <c r="F21" s="28"/>
      <c r="G21" s="140" t="s">
        <v>10</v>
      </c>
      <c r="H21" s="2"/>
      <c r="I21" s="2"/>
      <c r="J21" s="2"/>
      <c r="K21" s="2"/>
      <c r="L21" s="2"/>
      <c r="M21" s="2"/>
      <c r="N21" s="2"/>
    </row>
    <row r="22" spans="1:25" x14ac:dyDescent="0.2">
      <c r="A22" s="129" t="s">
        <v>28</v>
      </c>
      <c r="B22" s="135">
        <v>2.2000000000000002</v>
      </c>
      <c r="C22" s="135">
        <v>2.2999999999999998</v>
      </c>
      <c r="D22" s="135">
        <v>2.5</v>
      </c>
      <c r="E22" s="135">
        <v>2.6</v>
      </c>
      <c r="F22" s="135">
        <v>2.7</v>
      </c>
      <c r="G22" s="140" t="s">
        <v>13</v>
      </c>
      <c r="H22" s="2"/>
      <c r="I22" s="2"/>
      <c r="J22" s="2"/>
      <c r="K22" s="2"/>
      <c r="L22" s="2"/>
      <c r="M22" s="2"/>
      <c r="N22" s="2"/>
    </row>
    <row r="23" spans="1:25" x14ac:dyDescent="0.2">
      <c r="A23" s="129" t="s">
        <v>38</v>
      </c>
      <c r="B23" s="129">
        <v>2.2000000000000002</v>
      </c>
      <c r="C23" s="129">
        <v>2.2000000000000002</v>
      </c>
      <c r="D23" s="129">
        <v>2.2000000000000002</v>
      </c>
      <c r="E23" s="129">
        <v>2.2999999999999998</v>
      </c>
      <c r="F23" s="129">
        <v>2.2999999999999998</v>
      </c>
      <c r="G23" s="140" t="s">
        <v>13</v>
      </c>
      <c r="H23" s="2"/>
      <c r="I23" s="2"/>
      <c r="J23" s="2"/>
      <c r="K23" s="2"/>
      <c r="L23" s="2"/>
      <c r="M23" s="2"/>
      <c r="N23" s="2"/>
    </row>
    <row r="24" spans="1:25" x14ac:dyDescent="0.2">
      <c r="A24" s="129" t="s">
        <v>52</v>
      </c>
      <c r="B24" s="129">
        <v>2.5</v>
      </c>
      <c r="C24" s="129">
        <v>2.5</v>
      </c>
      <c r="D24" s="129">
        <v>2.6</v>
      </c>
      <c r="E24" s="129">
        <v>2.8</v>
      </c>
      <c r="F24" s="129">
        <v>2.9</v>
      </c>
      <c r="G24" s="140" t="s">
        <v>13</v>
      </c>
      <c r="H24" s="2"/>
      <c r="I24" s="2"/>
      <c r="J24" s="2"/>
      <c r="K24" s="2"/>
      <c r="L24" s="2"/>
      <c r="M24" s="2"/>
      <c r="N24" s="2"/>
    </row>
    <row r="25" spans="1:25" x14ac:dyDescent="0.2">
      <c r="A25" s="129" t="s">
        <v>42</v>
      </c>
      <c r="B25" s="145">
        <v>3.4</v>
      </c>
      <c r="C25" s="145">
        <v>3.2</v>
      </c>
      <c r="D25" s="145">
        <v>3.3</v>
      </c>
      <c r="E25" s="145">
        <v>3.5</v>
      </c>
      <c r="F25" s="145">
        <v>3.6</v>
      </c>
      <c r="G25" s="140" t="s">
        <v>10</v>
      </c>
      <c r="H25" s="2"/>
      <c r="I25" s="2"/>
      <c r="J25" s="2"/>
      <c r="K25" s="2"/>
      <c r="L25" s="2"/>
      <c r="M25" s="2"/>
      <c r="N25" s="2"/>
    </row>
    <row r="26" spans="1:25" x14ac:dyDescent="0.2">
      <c r="A26" s="129" t="s">
        <v>26</v>
      </c>
      <c r="B26" s="129">
        <v>3.9</v>
      </c>
      <c r="C26" s="129">
        <v>3.9</v>
      </c>
      <c r="D26" s="129">
        <v>3.9</v>
      </c>
      <c r="E26" s="129">
        <v>4.0999999999999996</v>
      </c>
      <c r="F26" s="28"/>
      <c r="G26" s="140" t="s">
        <v>10</v>
      </c>
      <c r="H26" s="2"/>
      <c r="I26" s="2"/>
      <c r="J26" s="2"/>
      <c r="K26" s="2"/>
      <c r="L26" s="2"/>
      <c r="M26" s="2"/>
      <c r="N26" s="2"/>
    </row>
    <row r="27" spans="1:25" x14ac:dyDescent="0.2">
      <c r="A27" s="129" t="s">
        <v>24</v>
      </c>
      <c r="B27" s="129">
        <v>4.8</v>
      </c>
      <c r="C27" s="129">
        <v>3.8</v>
      </c>
      <c r="D27" s="129">
        <v>3.5</v>
      </c>
      <c r="E27" s="129">
        <v>3.3</v>
      </c>
      <c r="F27" s="129">
        <v>3.1</v>
      </c>
      <c r="G27" s="140" t="s">
        <v>10</v>
      </c>
      <c r="H27" s="2"/>
      <c r="I27" s="2"/>
      <c r="J27" s="2"/>
      <c r="K27" s="2"/>
      <c r="L27" s="2"/>
      <c r="M27" s="2"/>
      <c r="N27" s="2"/>
    </row>
    <row r="28" spans="1:25" hidden="1" x14ac:dyDescent="0.2">
      <c r="A28" s="34" t="s">
        <v>62</v>
      </c>
      <c r="B28" s="37" t="s">
        <v>20</v>
      </c>
      <c r="C28" s="37" t="s">
        <v>20</v>
      </c>
      <c r="D28" s="37" t="s">
        <v>20</v>
      </c>
      <c r="E28" s="37" t="s">
        <v>20</v>
      </c>
      <c r="F28" s="37" t="s">
        <v>20</v>
      </c>
      <c r="G28" s="43"/>
      <c r="H28" s="2"/>
      <c r="I28" s="2"/>
      <c r="J28" s="2"/>
      <c r="K28" s="2"/>
      <c r="L28" s="2"/>
      <c r="M28" s="2"/>
      <c r="N28" s="2"/>
    </row>
    <row r="29" spans="1:25" hidden="1" x14ac:dyDescent="0.2">
      <c r="A29" s="34" t="s">
        <v>64</v>
      </c>
      <c r="H29" s="2"/>
      <c r="I29" s="2"/>
      <c r="J29" s="2"/>
      <c r="K29" s="2"/>
      <c r="L29" s="2"/>
      <c r="M29" s="2"/>
      <c r="N29" s="2"/>
    </row>
    <row r="30" spans="1:25" x14ac:dyDescent="0.2">
      <c r="H30" s="2"/>
      <c r="I30" s="2"/>
      <c r="J30" s="2"/>
      <c r="K30" s="2"/>
      <c r="L30" s="2"/>
      <c r="M30" s="2"/>
      <c r="N30" s="2"/>
    </row>
    <row r="31" spans="1:25" x14ac:dyDescent="0.2">
      <c r="H31" s="2"/>
      <c r="I31" s="2"/>
      <c r="J31" s="2"/>
      <c r="K31" s="2"/>
      <c r="L31" s="2"/>
      <c r="M31" s="2"/>
      <c r="N31" s="2"/>
    </row>
    <row r="32" spans="1:25" x14ac:dyDescent="0.2">
      <c r="H32" s="2"/>
      <c r="I32" s="2"/>
      <c r="J32" s="2"/>
      <c r="K32" s="2"/>
      <c r="L32" s="2"/>
      <c r="M32" s="2"/>
      <c r="N32" s="2"/>
    </row>
    <row r="33" spans="8:14" x14ac:dyDescent="0.2">
      <c r="H33" s="2"/>
      <c r="I33" s="2"/>
      <c r="J33" s="2"/>
      <c r="K33" s="2"/>
      <c r="L33" s="2"/>
      <c r="M33" s="2"/>
      <c r="N33" s="2"/>
    </row>
    <row r="34" spans="8:14" x14ac:dyDescent="0.2">
      <c r="H34" s="2"/>
      <c r="I34" s="2"/>
      <c r="J34" s="2"/>
      <c r="K34" s="2"/>
      <c r="L34" s="2"/>
      <c r="M34" s="2"/>
      <c r="N34" s="2"/>
    </row>
    <row r="35" spans="8:14" x14ac:dyDescent="0.2">
      <c r="H35" s="2"/>
      <c r="I35" s="2"/>
      <c r="J35" s="2"/>
      <c r="K35" s="2"/>
      <c r="L35" s="2"/>
      <c r="M35" s="2"/>
      <c r="N35" s="2"/>
    </row>
    <row r="36" spans="8:14" x14ac:dyDescent="0.2">
      <c r="H36" s="2"/>
      <c r="I36" s="2"/>
      <c r="J36" s="2"/>
      <c r="K36" s="2"/>
      <c r="L36" s="2"/>
      <c r="M36" s="2"/>
      <c r="N36" s="2"/>
    </row>
    <row r="37" spans="8:14" x14ac:dyDescent="0.2">
      <c r="H37" s="2"/>
      <c r="I37" s="2"/>
      <c r="J37" s="2"/>
      <c r="K37" s="2"/>
      <c r="L37" s="2"/>
      <c r="M37" s="2"/>
      <c r="N37" s="2"/>
    </row>
    <row r="38" spans="8:14" x14ac:dyDescent="0.2">
      <c r="H38" s="2"/>
      <c r="I38" s="2"/>
      <c r="J38" s="2"/>
      <c r="K38" s="2"/>
      <c r="L38" s="2"/>
      <c r="M38" s="2"/>
      <c r="N38" s="2"/>
    </row>
    <row r="39" spans="8:14" x14ac:dyDescent="0.2">
      <c r="H39" s="2"/>
      <c r="I39" s="2"/>
      <c r="J39" s="2"/>
      <c r="K39" s="2"/>
      <c r="L39" s="2"/>
      <c r="M39" s="2"/>
      <c r="N39" s="2"/>
    </row>
    <row r="40" spans="8:14" x14ac:dyDescent="0.2">
      <c r="H40" s="2"/>
      <c r="I40" s="2"/>
      <c r="J40" s="2"/>
      <c r="K40" s="2"/>
      <c r="L40" s="2"/>
      <c r="M40" s="2"/>
      <c r="N40" s="2"/>
    </row>
    <row r="41" spans="8:14" x14ac:dyDescent="0.2">
      <c r="H41" s="2"/>
      <c r="I41" s="2"/>
      <c r="J41" s="2"/>
      <c r="K41" s="2"/>
      <c r="L41" s="2"/>
      <c r="M41" s="2"/>
      <c r="N41" s="2"/>
    </row>
    <row r="42" spans="8:14" x14ac:dyDescent="0.2">
      <c r="H42" s="2"/>
      <c r="I42" s="2"/>
      <c r="J42" s="2"/>
      <c r="K42" s="2"/>
      <c r="L42" s="2"/>
      <c r="M42" s="2"/>
      <c r="N42" s="2"/>
    </row>
    <row r="43" spans="8:14" x14ac:dyDescent="0.2">
      <c r="H43" s="2"/>
      <c r="I43" s="2"/>
      <c r="J43" s="2"/>
      <c r="K43" s="2"/>
      <c r="L43" s="2"/>
      <c r="M43" s="2"/>
      <c r="N43" s="2"/>
    </row>
    <row r="44" spans="8:14" x14ac:dyDescent="0.2">
      <c r="H44" s="2"/>
      <c r="I44" s="2"/>
      <c r="J44" s="2"/>
      <c r="K44" s="2"/>
      <c r="M44" s="2"/>
      <c r="N44" s="2"/>
    </row>
    <row r="45" spans="8:14" x14ac:dyDescent="0.2">
      <c r="H45" s="2"/>
      <c r="I45" s="2"/>
      <c r="J45" s="2"/>
      <c r="K45" s="2"/>
      <c r="L45" s="2"/>
      <c r="M45" s="2"/>
      <c r="N45" s="2"/>
    </row>
    <row r="46" spans="8:14" x14ac:dyDescent="0.2">
      <c r="H46" s="2"/>
      <c r="I46" s="2"/>
      <c r="J46" s="2"/>
      <c r="K46" s="2"/>
      <c r="L46" s="2"/>
      <c r="M46" s="2"/>
      <c r="N46" s="2"/>
    </row>
    <row r="47" spans="8:14" x14ac:dyDescent="0.2">
      <c r="H47" s="2"/>
      <c r="I47" s="2"/>
      <c r="J47" s="2"/>
      <c r="K47" s="2"/>
      <c r="L47" s="2"/>
      <c r="M47" s="2"/>
      <c r="N47" s="2"/>
    </row>
    <row r="48" spans="8:14" x14ac:dyDescent="0.2">
      <c r="H48" s="2"/>
      <c r="I48" s="2"/>
      <c r="J48" s="2"/>
      <c r="K48" s="2"/>
      <c r="L48" s="2"/>
      <c r="M48" s="2"/>
      <c r="N48" s="2"/>
    </row>
    <row r="49" spans="2:14" x14ac:dyDescent="0.2">
      <c r="H49" s="2"/>
      <c r="I49" s="2"/>
      <c r="J49" s="2"/>
      <c r="K49" s="2"/>
      <c r="L49" s="2"/>
      <c r="M49" s="2"/>
      <c r="N49" s="2"/>
    </row>
    <row r="50" spans="2:14" x14ac:dyDescent="0.2">
      <c r="B50" s="2"/>
      <c r="C50" s="2"/>
      <c r="D50" s="2"/>
      <c r="E50" s="2"/>
      <c r="F50" s="2"/>
      <c r="G50" s="2"/>
      <c r="H50" s="2"/>
      <c r="I50" s="2"/>
      <c r="J50" s="2"/>
      <c r="K50" s="2"/>
      <c r="L50" s="2"/>
      <c r="M50" s="2"/>
      <c r="N50" s="2"/>
    </row>
    <row r="51" spans="2:14" x14ac:dyDescent="0.2">
      <c r="H51" s="2"/>
      <c r="I51" s="2"/>
      <c r="J51" s="2"/>
      <c r="K51" s="2"/>
      <c r="L51" s="2"/>
      <c r="M51" s="2"/>
      <c r="N51" s="2"/>
    </row>
    <row r="52" spans="2:14" x14ac:dyDescent="0.2">
      <c r="B52" s="2"/>
      <c r="C52" s="2"/>
      <c r="D52" s="2"/>
      <c r="E52" s="2"/>
      <c r="F52" s="2"/>
      <c r="G52" s="2"/>
      <c r="H52" s="2"/>
      <c r="I52" s="2"/>
      <c r="J52" s="2"/>
      <c r="K52" s="2"/>
      <c r="L52" s="2"/>
      <c r="M52" s="2"/>
      <c r="N52" s="2"/>
    </row>
    <row r="53" spans="2:14" x14ac:dyDescent="0.2">
      <c r="H53" s="2"/>
      <c r="I53" s="2"/>
      <c r="J53" s="2"/>
      <c r="K53" s="2"/>
      <c r="L53" s="2"/>
      <c r="M53" s="2"/>
      <c r="N53" s="2"/>
    </row>
    <row r="54" spans="2:14" x14ac:dyDescent="0.2">
      <c r="B54" s="2"/>
      <c r="C54" s="2"/>
      <c r="D54" s="2"/>
      <c r="E54" s="2"/>
      <c r="F54" s="2"/>
      <c r="G54" s="2"/>
      <c r="H54" s="2"/>
      <c r="I54" s="2"/>
      <c r="J54" s="2"/>
      <c r="K54" s="2"/>
      <c r="L54" s="2"/>
      <c r="M54" s="2"/>
      <c r="N54" s="2"/>
    </row>
    <row r="55" spans="2:14" x14ac:dyDescent="0.2">
      <c r="H55" s="2"/>
      <c r="I55" s="2"/>
      <c r="J55" s="2"/>
      <c r="K55" s="2"/>
      <c r="L55" s="2"/>
      <c r="M55" s="2"/>
      <c r="N55" s="2"/>
    </row>
    <row r="56" spans="2:14" x14ac:dyDescent="0.2">
      <c r="B56" s="2"/>
      <c r="C56" s="2"/>
      <c r="D56" s="2"/>
      <c r="E56" s="2"/>
      <c r="F56" s="2"/>
      <c r="G56" s="2"/>
      <c r="H56" s="2"/>
      <c r="I56" s="2"/>
      <c r="J56" s="2"/>
      <c r="K56" s="2"/>
      <c r="L56" s="2"/>
      <c r="M56" s="2"/>
      <c r="N56" s="2"/>
    </row>
    <row r="57" spans="2:14" x14ac:dyDescent="0.2">
      <c r="H57" s="2"/>
      <c r="I57" s="2"/>
      <c r="J57" s="2"/>
      <c r="K57" s="2"/>
      <c r="L57" s="2"/>
      <c r="M57" s="2"/>
      <c r="N57" s="2"/>
    </row>
    <row r="58" spans="2:14" x14ac:dyDescent="0.2">
      <c r="N58" s="2"/>
    </row>
  </sheetData>
  <sortState xmlns:xlrd2="http://schemas.microsoft.com/office/spreadsheetml/2017/richdata2" ref="A4:E29">
    <sortCondition ref="B4:B29"/>
  </sortState>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8DF82-731A-4D22-B0D7-9839A5EE7BD4}">
  <dimension ref="A1:Z58"/>
  <sheetViews>
    <sheetView tabSelected="1" zoomScale="112" zoomScaleNormal="112" workbookViewId="0">
      <selection activeCell="H27" sqref="A2:H27"/>
    </sheetView>
  </sheetViews>
  <sheetFormatPr baseColWidth="10" defaultColWidth="8.6640625" defaultRowHeight="15" x14ac:dyDescent="0.2"/>
  <cols>
    <col min="1" max="1" width="9.1640625" customWidth="1"/>
  </cols>
  <sheetData>
    <row r="1" spans="1:26" ht="26.75" customHeight="1" x14ac:dyDescent="0.2">
      <c r="B1" s="65"/>
      <c r="C1" s="65"/>
      <c r="D1" s="65"/>
      <c r="E1" s="65"/>
    </row>
    <row r="2" spans="1:26" ht="64" x14ac:dyDescent="0.2">
      <c r="A2" s="146" t="s">
        <v>88</v>
      </c>
      <c r="B2" s="123" t="s">
        <v>77</v>
      </c>
      <c r="C2" s="123" t="s">
        <v>78</v>
      </c>
      <c r="D2" s="123" t="s">
        <v>79</v>
      </c>
      <c r="E2" s="123" t="s">
        <v>80</v>
      </c>
      <c r="F2" s="123" t="s">
        <v>81</v>
      </c>
      <c r="G2" s="28" t="s">
        <v>87</v>
      </c>
      <c r="H2" s="123" t="s">
        <v>89</v>
      </c>
    </row>
    <row r="3" spans="1:26" x14ac:dyDescent="0.2">
      <c r="A3" s="129" t="s">
        <v>44</v>
      </c>
      <c r="B3" s="129">
        <v>1.1000000000000001</v>
      </c>
      <c r="C3" s="129">
        <v>2.5</v>
      </c>
      <c r="D3" s="129">
        <v>2.5</v>
      </c>
      <c r="E3" s="129">
        <v>2.4</v>
      </c>
      <c r="F3" s="77" t="s">
        <v>20</v>
      </c>
      <c r="G3" s="28" t="s">
        <v>13</v>
      </c>
      <c r="H3" s="28">
        <v>2</v>
      </c>
    </row>
    <row r="4" spans="1:26" x14ac:dyDescent="0.2">
      <c r="A4" s="129" t="s">
        <v>34</v>
      </c>
      <c r="B4" s="134">
        <v>1.2</v>
      </c>
      <c r="C4" s="134">
        <v>2.2000000000000002</v>
      </c>
      <c r="D4" s="134">
        <v>2.5</v>
      </c>
      <c r="E4" s="134">
        <v>2.5</v>
      </c>
      <c r="F4" s="134">
        <v>2.5</v>
      </c>
      <c r="G4" s="28" t="s">
        <v>10</v>
      </c>
      <c r="H4" s="28">
        <v>2</v>
      </c>
    </row>
    <row r="5" spans="1:26" x14ac:dyDescent="0.2">
      <c r="A5" s="129" t="s">
        <v>26</v>
      </c>
      <c r="B5" s="135">
        <v>1.2</v>
      </c>
      <c r="C5" s="135">
        <v>1.7</v>
      </c>
      <c r="D5" s="135">
        <v>1.9</v>
      </c>
      <c r="E5" s="135">
        <v>1.9</v>
      </c>
      <c r="F5" s="135">
        <v>2</v>
      </c>
      <c r="G5" s="28" t="s">
        <v>13</v>
      </c>
      <c r="H5" s="28">
        <v>2</v>
      </c>
    </row>
    <row r="6" spans="1:26" hidden="1" x14ac:dyDescent="0.2">
      <c r="A6" s="34" t="s">
        <v>15</v>
      </c>
      <c r="N6" s="2"/>
      <c r="O6" s="2"/>
    </row>
    <row r="7" spans="1:26" x14ac:dyDescent="0.2">
      <c r="A7" s="129" t="s">
        <v>58</v>
      </c>
      <c r="B7" s="129">
        <v>1.7</v>
      </c>
      <c r="C7" s="129">
        <v>1.9</v>
      </c>
      <c r="D7" s="129">
        <v>2</v>
      </c>
      <c r="E7" s="129">
        <v>2</v>
      </c>
      <c r="F7" s="129">
        <v>2</v>
      </c>
      <c r="G7" s="28" t="s">
        <v>10</v>
      </c>
      <c r="H7" s="28">
        <v>2</v>
      </c>
      <c r="I7" s="2"/>
      <c r="J7" s="2"/>
      <c r="K7" s="2"/>
      <c r="L7" s="2"/>
      <c r="M7" s="2"/>
      <c r="N7" s="2"/>
      <c r="O7" s="2"/>
    </row>
    <row r="8" spans="1:26" ht="18" x14ac:dyDescent="0.2">
      <c r="A8" s="129" t="s">
        <v>46</v>
      </c>
      <c r="B8" s="129">
        <v>1.8</v>
      </c>
      <c r="C8" s="129">
        <v>2</v>
      </c>
      <c r="D8" s="129">
        <v>2</v>
      </c>
      <c r="E8" s="129">
        <v>1.9</v>
      </c>
      <c r="F8" s="129">
        <v>1.9</v>
      </c>
      <c r="G8" s="28" t="s">
        <v>10</v>
      </c>
      <c r="H8" s="28">
        <v>2</v>
      </c>
      <c r="I8" s="2"/>
      <c r="J8" s="2"/>
      <c r="K8" s="2"/>
      <c r="L8" s="2"/>
      <c r="M8" s="2"/>
      <c r="N8" s="2"/>
      <c r="O8" s="2"/>
      <c r="Z8" s="3"/>
    </row>
    <row r="9" spans="1:26" ht="18" x14ac:dyDescent="0.2">
      <c r="A9" s="129" t="s">
        <v>19</v>
      </c>
      <c r="B9" s="129">
        <v>1.8</v>
      </c>
      <c r="C9" s="129">
        <v>1.4</v>
      </c>
      <c r="D9" s="129">
        <v>1.3</v>
      </c>
      <c r="E9" s="28"/>
      <c r="F9" s="28"/>
      <c r="G9" s="28" t="s">
        <v>10</v>
      </c>
      <c r="H9" s="28">
        <v>2</v>
      </c>
      <c r="I9" s="2"/>
      <c r="J9" s="2"/>
      <c r="K9" s="2"/>
      <c r="L9" s="2"/>
      <c r="M9" s="2"/>
      <c r="N9" s="2"/>
      <c r="O9" s="2"/>
      <c r="Z9" s="3"/>
    </row>
    <row r="10" spans="1:26" x14ac:dyDescent="0.2">
      <c r="A10" s="130" t="s">
        <v>32</v>
      </c>
      <c r="B10" s="130">
        <v>2.1</v>
      </c>
      <c r="C10" s="130">
        <v>1.8</v>
      </c>
      <c r="D10" s="132"/>
      <c r="E10" s="132"/>
      <c r="F10" s="132"/>
      <c r="G10" s="28" t="s">
        <v>10</v>
      </c>
      <c r="H10" s="28">
        <v>2</v>
      </c>
      <c r="I10" s="2"/>
      <c r="J10" s="2"/>
      <c r="K10" s="2"/>
      <c r="L10" s="2"/>
      <c r="M10" s="2"/>
      <c r="N10" s="2"/>
      <c r="O10" s="2"/>
      <c r="Z10" s="4"/>
    </row>
    <row r="11" spans="1:26" x14ac:dyDescent="0.2">
      <c r="A11" s="129" t="s">
        <v>56</v>
      </c>
      <c r="B11" s="125">
        <v>2.2000000000000002</v>
      </c>
      <c r="C11" s="125">
        <v>2</v>
      </c>
      <c r="D11" s="125">
        <v>2</v>
      </c>
      <c r="E11" s="125">
        <v>2</v>
      </c>
      <c r="F11" s="125">
        <v>2</v>
      </c>
      <c r="G11" s="28" t="s">
        <v>10</v>
      </c>
      <c r="H11" s="28">
        <v>2</v>
      </c>
      <c r="I11" s="2"/>
      <c r="J11" s="2"/>
      <c r="K11" s="2"/>
      <c r="L11" s="2"/>
      <c r="M11" s="2"/>
      <c r="N11" s="2"/>
      <c r="O11" s="2"/>
      <c r="Z11" s="4"/>
    </row>
    <row r="12" spans="1:26" x14ac:dyDescent="0.2">
      <c r="A12" s="129" t="s">
        <v>17</v>
      </c>
      <c r="B12" s="129">
        <v>2.2000000000000002</v>
      </c>
      <c r="C12" s="129">
        <v>2</v>
      </c>
      <c r="D12" s="129">
        <v>1.9</v>
      </c>
      <c r="E12" s="28"/>
      <c r="F12" s="28"/>
      <c r="G12" s="28" t="s">
        <v>10</v>
      </c>
      <c r="H12" s="28">
        <v>2</v>
      </c>
      <c r="I12" s="2"/>
      <c r="J12" s="2"/>
      <c r="K12" s="2"/>
      <c r="L12" s="2"/>
      <c r="M12" s="2"/>
      <c r="N12" s="2"/>
      <c r="O12" s="2"/>
    </row>
    <row r="13" spans="1:26" x14ac:dyDescent="0.2">
      <c r="A13" s="147" t="s">
        <v>30</v>
      </c>
      <c r="B13" s="126">
        <v>2.4</v>
      </c>
      <c r="C13" s="126">
        <v>2.2999999999999998</v>
      </c>
      <c r="D13" s="126">
        <v>2.1</v>
      </c>
      <c r="E13" s="148">
        <v>2</v>
      </c>
      <c r="F13" s="126" t="s">
        <v>20</v>
      </c>
      <c r="G13" s="28" t="s">
        <v>10</v>
      </c>
      <c r="H13" s="28">
        <v>2</v>
      </c>
      <c r="I13" s="2"/>
      <c r="J13" s="2"/>
      <c r="K13" s="2"/>
      <c r="L13" s="2"/>
      <c r="M13" s="2"/>
      <c r="N13" s="2"/>
      <c r="O13" s="2"/>
    </row>
    <row r="14" spans="1:26" x14ac:dyDescent="0.2">
      <c r="A14" s="129" t="s">
        <v>36</v>
      </c>
      <c r="B14" s="129">
        <v>2.5</v>
      </c>
      <c r="C14" s="129">
        <v>2.2000000000000002</v>
      </c>
      <c r="D14" s="129">
        <v>1.5</v>
      </c>
      <c r="E14" s="129">
        <v>1.4</v>
      </c>
      <c r="F14" s="129">
        <v>1.6</v>
      </c>
      <c r="G14" s="28" t="s">
        <v>10</v>
      </c>
      <c r="H14" s="28">
        <v>2</v>
      </c>
      <c r="I14" s="2"/>
      <c r="J14" s="2"/>
      <c r="K14" s="2"/>
      <c r="L14" s="2"/>
      <c r="M14" s="2"/>
      <c r="N14" s="2"/>
      <c r="O14" s="2"/>
      <c r="Z14" s="5"/>
    </row>
    <row r="15" spans="1:26" x14ac:dyDescent="0.2">
      <c r="A15" s="129" t="s">
        <v>60</v>
      </c>
      <c r="B15" s="129">
        <v>2.5</v>
      </c>
      <c r="C15" s="129">
        <v>2.1</v>
      </c>
      <c r="D15" s="28"/>
      <c r="E15" s="28"/>
      <c r="F15" s="28"/>
      <c r="G15" s="28" t="s">
        <v>10</v>
      </c>
      <c r="H15" s="28">
        <v>2</v>
      </c>
      <c r="I15" s="2"/>
      <c r="J15" s="2"/>
      <c r="K15" s="2"/>
      <c r="L15" s="2"/>
      <c r="M15" s="2"/>
      <c r="N15" s="2"/>
      <c r="O15" s="2"/>
      <c r="Z15" s="5"/>
    </row>
    <row r="16" spans="1:26" x14ac:dyDescent="0.2">
      <c r="A16" s="129" t="s">
        <v>38</v>
      </c>
      <c r="B16" s="129">
        <v>2.7</v>
      </c>
      <c r="C16" s="129">
        <v>2.2000000000000002</v>
      </c>
      <c r="D16" s="129">
        <v>2.1</v>
      </c>
      <c r="E16" s="129">
        <v>2</v>
      </c>
      <c r="F16" s="129">
        <v>2</v>
      </c>
      <c r="G16" s="28" t="s">
        <v>13</v>
      </c>
      <c r="H16" s="28">
        <v>2</v>
      </c>
      <c r="I16" s="2"/>
      <c r="J16" s="2"/>
      <c r="K16" s="2"/>
      <c r="L16" s="2"/>
      <c r="M16" s="2"/>
      <c r="N16" s="2"/>
      <c r="O16" s="2"/>
      <c r="Z16" s="5"/>
    </row>
    <row r="17" spans="1:26" x14ac:dyDescent="0.2">
      <c r="A17" s="129" t="s">
        <v>40</v>
      </c>
      <c r="B17" s="28">
        <v>2.8</v>
      </c>
      <c r="C17" s="28">
        <v>4.2</v>
      </c>
      <c r="D17" s="28">
        <v>2.6</v>
      </c>
      <c r="E17" s="28">
        <v>2.4</v>
      </c>
      <c r="F17" s="28">
        <v>2.1</v>
      </c>
      <c r="G17" s="28" t="s">
        <v>13</v>
      </c>
      <c r="H17" s="28">
        <v>2</v>
      </c>
      <c r="I17" s="2"/>
      <c r="J17" s="2"/>
      <c r="K17" s="2"/>
      <c r="L17" s="2"/>
      <c r="M17" s="2"/>
      <c r="N17" s="2"/>
      <c r="O17" s="2"/>
      <c r="Z17" s="5"/>
    </row>
    <row r="18" spans="1:26" x14ac:dyDescent="0.2">
      <c r="A18" s="129" t="s">
        <v>42</v>
      </c>
      <c r="B18" s="145">
        <v>2.8</v>
      </c>
      <c r="C18" s="145">
        <v>2.1</v>
      </c>
      <c r="D18" s="28"/>
      <c r="E18" s="28"/>
      <c r="F18" s="28"/>
      <c r="G18" s="28" t="s">
        <v>10</v>
      </c>
      <c r="H18" s="28">
        <v>2</v>
      </c>
      <c r="I18" s="2"/>
      <c r="J18" s="2"/>
      <c r="K18" s="2"/>
      <c r="L18" s="2"/>
      <c r="M18" s="2"/>
      <c r="N18" s="2"/>
      <c r="O18" s="2"/>
      <c r="Z18" s="5"/>
    </row>
    <row r="19" spans="1:26" x14ac:dyDescent="0.2">
      <c r="A19" s="129" t="s">
        <v>54</v>
      </c>
      <c r="B19" s="129">
        <v>2.9</v>
      </c>
      <c r="C19" s="129">
        <v>2.7</v>
      </c>
      <c r="D19" s="129">
        <v>2.2999999999999998</v>
      </c>
      <c r="E19" s="129">
        <v>2.2000000000000002</v>
      </c>
      <c r="F19" s="129">
        <v>2.1</v>
      </c>
      <c r="G19" s="28" t="s">
        <v>10</v>
      </c>
      <c r="H19" s="28">
        <v>2</v>
      </c>
      <c r="I19" s="2"/>
      <c r="J19" s="2"/>
      <c r="K19" s="2"/>
      <c r="L19" s="2"/>
      <c r="M19" s="2"/>
      <c r="N19" s="2"/>
      <c r="O19" s="2"/>
      <c r="Z19" s="5"/>
    </row>
    <row r="20" spans="1:26" x14ac:dyDescent="0.2">
      <c r="A20" s="129" t="s">
        <v>52</v>
      </c>
      <c r="B20" s="129">
        <v>2.9</v>
      </c>
      <c r="C20" s="129">
        <v>2.1</v>
      </c>
      <c r="D20" s="129">
        <v>1.8</v>
      </c>
      <c r="E20" s="129">
        <v>1.9</v>
      </c>
      <c r="F20" s="129">
        <v>2</v>
      </c>
      <c r="G20" s="28" t="s">
        <v>13</v>
      </c>
      <c r="H20" s="28">
        <v>2</v>
      </c>
      <c r="I20" s="2"/>
      <c r="J20" s="2"/>
      <c r="K20" s="2"/>
      <c r="L20" s="2"/>
      <c r="M20" s="2"/>
      <c r="N20" s="2"/>
      <c r="O20" s="2"/>
    </row>
    <row r="21" spans="1:26" x14ac:dyDescent="0.2">
      <c r="A21" s="29" t="s">
        <v>12</v>
      </c>
      <c r="B21" s="135">
        <v>3.1</v>
      </c>
      <c r="C21" s="135">
        <v>2.2000000000000002</v>
      </c>
      <c r="D21" s="135">
        <v>2</v>
      </c>
      <c r="E21" s="135">
        <v>2</v>
      </c>
      <c r="F21" s="135">
        <v>2</v>
      </c>
      <c r="G21" s="28" t="s">
        <v>13</v>
      </c>
      <c r="H21" s="28">
        <v>2</v>
      </c>
      <c r="I21" s="2"/>
      <c r="J21" s="2"/>
      <c r="K21" s="2"/>
      <c r="L21" s="2"/>
      <c r="M21" s="2"/>
      <c r="N21" s="2"/>
      <c r="O21" s="2"/>
    </row>
    <row r="22" spans="1:26" x14ac:dyDescent="0.2">
      <c r="A22" s="129" t="s">
        <v>48</v>
      </c>
      <c r="B22" s="129">
        <v>3.1</v>
      </c>
      <c r="C22" s="129">
        <v>3.1</v>
      </c>
      <c r="D22" s="129">
        <v>2.1</v>
      </c>
      <c r="E22" s="141">
        <v>2</v>
      </c>
      <c r="F22" s="141">
        <v>2</v>
      </c>
      <c r="G22" s="28" t="s">
        <v>13</v>
      </c>
      <c r="H22" s="28">
        <v>2</v>
      </c>
      <c r="I22" s="2"/>
      <c r="J22" s="2"/>
      <c r="K22" s="2"/>
      <c r="L22" s="2"/>
      <c r="M22" s="2"/>
      <c r="N22" s="2"/>
      <c r="O22" s="2"/>
    </row>
    <row r="23" spans="1:26" x14ac:dyDescent="0.2">
      <c r="A23" s="129" t="s">
        <v>28</v>
      </c>
      <c r="B23" s="135">
        <v>3.2</v>
      </c>
      <c r="C23" s="135">
        <v>1.9</v>
      </c>
      <c r="D23" s="135">
        <v>1.8</v>
      </c>
      <c r="E23" s="135">
        <v>1.8</v>
      </c>
      <c r="F23" s="135">
        <v>1.8</v>
      </c>
      <c r="G23" s="28" t="s">
        <v>13</v>
      </c>
      <c r="H23" s="28">
        <v>2</v>
      </c>
      <c r="I23" s="2"/>
      <c r="J23" s="2"/>
      <c r="K23" s="2"/>
      <c r="L23" s="2"/>
      <c r="M23" s="2"/>
      <c r="N23" s="2"/>
      <c r="O23" s="2"/>
    </row>
    <row r="24" spans="1:26" x14ac:dyDescent="0.2">
      <c r="A24" s="129" t="s">
        <v>22</v>
      </c>
      <c r="B24" s="141">
        <v>3.6</v>
      </c>
      <c r="C24" s="141">
        <v>3.2</v>
      </c>
      <c r="D24" s="141">
        <v>3</v>
      </c>
      <c r="E24" s="141">
        <v>2.4</v>
      </c>
      <c r="F24" s="141">
        <v>2.2999999999999998</v>
      </c>
      <c r="G24" s="28" t="s">
        <v>13</v>
      </c>
      <c r="H24" s="28">
        <v>2</v>
      </c>
      <c r="I24" s="2"/>
      <c r="J24" s="2"/>
      <c r="K24" s="2"/>
      <c r="L24" s="2"/>
      <c r="M24" s="2"/>
      <c r="N24" s="2"/>
      <c r="O24" s="2"/>
    </row>
    <row r="25" spans="1:26" x14ac:dyDescent="0.2">
      <c r="A25" s="129" t="s">
        <v>24</v>
      </c>
      <c r="B25" s="129">
        <v>3.7</v>
      </c>
      <c r="C25" s="129">
        <v>3.2</v>
      </c>
      <c r="D25" s="129" t="s">
        <v>20</v>
      </c>
      <c r="E25" s="129" t="s">
        <v>20</v>
      </c>
      <c r="F25" s="129" t="s">
        <v>20</v>
      </c>
      <c r="G25" s="28" t="s">
        <v>10</v>
      </c>
      <c r="H25" s="28">
        <v>2</v>
      </c>
      <c r="I25" s="2"/>
      <c r="J25" s="2"/>
      <c r="K25" s="2"/>
      <c r="L25" s="2"/>
      <c r="M25" s="2"/>
      <c r="N25" s="2"/>
      <c r="O25" s="2"/>
    </row>
    <row r="26" spans="1:26" x14ac:dyDescent="0.2">
      <c r="A26" s="129" t="s">
        <v>9</v>
      </c>
      <c r="B26" s="129">
        <v>3.8</v>
      </c>
      <c r="C26" s="129">
        <v>4.2</v>
      </c>
      <c r="D26" s="129">
        <v>2.2000000000000002</v>
      </c>
      <c r="E26" s="129">
        <v>2</v>
      </c>
      <c r="F26" s="129">
        <v>2</v>
      </c>
      <c r="G26" s="28" t="s">
        <v>10</v>
      </c>
      <c r="H26" s="28">
        <v>2</v>
      </c>
      <c r="I26" s="2"/>
      <c r="J26" s="2"/>
      <c r="K26" s="2"/>
      <c r="L26" s="2"/>
      <c r="M26" s="2"/>
      <c r="N26" s="2"/>
      <c r="O26" s="2"/>
    </row>
    <row r="27" spans="1:26" x14ac:dyDescent="0.2">
      <c r="A27" s="129" t="s">
        <v>50</v>
      </c>
      <c r="B27" s="129">
        <v>4.9000000000000004</v>
      </c>
      <c r="C27" s="129">
        <v>3.5</v>
      </c>
      <c r="D27" s="129">
        <v>3.3</v>
      </c>
      <c r="E27" s="28"/>
      <c r="F27" s="28"/>
      <c r="G27" s="28" t="s">
        <v>10</v>
      </c>
      <c r="H27" s="28">
        <v>2</v>
      </c>
      <c r="I27" s="2"/>
      <c r="J27" s="2"/>
      <c r="K27" s="2"/>
      <c r="L27" s="2"/>
      <c r="M27" s="2"/>
      <c r="N27" s="2"/>
      <c r="O27" s="2"/>
    </row>
    <row r="28" spans="1:26" hidden="1" x14ac:dyDescent="0.2">
      <c r="A28" s="34" t="s">
        <v>62</v>
      </c>
      <c r="I28" s="2"/>
      <c r="J28" s="2"/>
      <c r="K28" s="2"/>
      <c r="L28" s="2"/>
      <c r="M28" s="2"/>
      <c r="N28" s="2"/>
      <c r="O28" s="2"/>
    </row>
    <row r="29" spans="1:26" hidden="1" x14ac:dyDescent="0.2">
      <c r="A29" t="s">
        <v>64</v>
      </c>
      <c r="B29" s="10"/>
      <c r="C29" s="10"/>
      <c r="D29" s="10"/>
      <c r="E29" s="10"/>
      <c r="F29" s="11"/>
      <c r="I29" s="2"/>
      <c r="J29" s="2"/>
      <c r="K29" s="2"/>
      <c r="L29" s="2"/>
      <c r="M29" s="2"/>
      <c r="N29" s="2"/>
      <c r="O29" s="2"/>
    </row>
    <row r="30" spans="1:26" x14ac:dyDescent="0.2">
      <c r="H30" s="2"/>
      <c r="I30" s="2"/>
      <c r="J30" s="2"/>
      <c r="K30" s="2"/>
      <c r="L30" s="2"/>
      <c r="M30" s="2"/>
      <c r="N30" s="2"/>
    </row>
    <row r="31" spans="1:26" x14ac:dyDescent="0.2">
      <c r="H31" s="2"/>
      <c r="I31" s="2"/>
      <c r="J31" s="2"/>
      <c r="K31" s="2"/>
      <c r="L31" s="2"/>
      <c r="M31" s="2"/>
      <c r="N31" s="2"/>
    </row>
    <row r="32" spans="1:26" x14ac:dyDescent="0.2">
      <c r="H32" s="2"/>
      <c r="I32" s="2"/>
      <c r="J32" s="2"/>
      <c r="K32" s="2"/>
      <c r="L32" s="2"/>
      <c r="M32" s="2"/>
      <c r="N32" s="2"/>
    </row>
    <row r="33" spans="8:14" x14ac:dyDescent="0.2">
      <c r="H33" s="2"/>
      <c r="I33" s="2"/>
      <c r="J33" s="2"/>
      <c r="K33" s="2"/>
      <c r="L33" s="2"/>
      <c r="M33" s="2"/>
      <c r="N33" s="2"/>
    </row>
    <row r="34" spans="8:14" x14ac:dyDescent="0.2">
      <c r="H34" s="2"/>
      <c r="I34" s="2"/>
      <c r="J34" s="2"/>
      <c r="K34" s="2"/>
      <c r="L34" s="2"/>
      <c r="M34" s="2"/>
      <c r="N34" s="2"/>
    </row>
    <row r="35" spans="8:14" x14ac:dyDescent="0.2">
      <c r="H35" s="2"/>
      <c r="I35" s="2"/>
      <c r="J35" s="2"/>
      <c r="K35" s="2"/>
      <c r="L35" s="2"/>
      <c r="M35" s="2"/>
      <c r="N35" s="2"/>
    </row>
    <row r="36" spans="8:14" x14ac:dyDescent="0.2">
      <c r="H36" s="2"/>
      <c r="I36" s="2"/>
      <c r="J36" s="2"/>
      <c r="K36" s="2"/>
      <c r="L36" s="2"/>
      <c r="M36" s="2"/>
      <c r="N36" s="2"/>
    </row>
    <row r="37" spans="8:14" x14ac:dyDescent="0.2">
      <c r="H37" s="2"/>
      <c r="I37" s="2"/>
      <c r="J37" s="2"/>
      <c r="K37" s="2"/>
      <c r="L37" s="2"/>
      <c r="M37" s="2"/>
      <c r="N37" s="2"/>
    </row>
    <row r="38" spans="8:14" x14ac:dyDescent="0.2">
      <c r="H38" s="2"/>
      <c r="I38" s="2"/>
      <c r="J38" s="2"/>
      <c r="K38" s="2"/>
      <c r="L38" s="2"/>
      <c r="M38" s="2"/>
      <c r="N38" s="2"/>
    </row>
    <row r="39" spans="8:14" x14ac:dyDescent="0.2">
      <c r="H39" s="2"/>
      <c r="I39" s="2"/>
      <c r="J39" s="2"/>
      <c r="K39" s="2"/>
      <c r="L39" s="2"/>
      <c r="M39" s="2"/>
      <c r="N39" s="2"/>
    </row>
    <row r="40" spans="8:14" x14ac:dyDescent="0.2">
      <c r="H40" s="2"/>
      <c r="I40" s="2"/>
      <c r="J40" s="2"/>
      <c r="K40" s="2"/>
      <c r="L40" s="2"/>
      <c r="M40" s="2"/>
      <c r="N40" s="2"/>
    </row>
    <row r="41" spans="8:14" x14ac:dyDescent="0.2">
      <c r="H41" s="2"/>
      <c r="I41" s="2"/>
      <c r="J41" s="2"/>
      <c r="K41" s="2"/>
      <c r="L41" s="2"/>
      <c r="M41" s="2"/>
      <c r="N41" s="2"/>
    </row>
    <row r="42" spans="8:14" x14ac:dyDescent="0.2">
      <c r="H42" s="2"/>
      <c r="I42" s="2"/>
      <c r="J42" s="2"/>
      <c r="K42" s="2"/>
      <c r="L42" s="2"/>
      <c r="M42" s="2"/>
      <c r="N42" s="2"/>
    </row>
    <row r="43" spans="8:14" x14ac:dyDescent="0.2">
      <c r="H43" s="2"/>
      <c r="I43" s="2"/>
      <c r="J43" s="2"/>
      <c r="K43" s="2"/>
      <c r="L43" s="2"/>
      <c r="M43" s="2"/>
      <c r="N43" s="2"/>
    </row>
    <row r="44" spans="8:14" x14ac:dyDescent="0.2">
      <c r="H44" s="2"/>
      <c r="I44" s="2"/>
      <c r="J44" s="2"/>
      <c r="K44" s="2"/>
      <c r="M44" s="2"/>
      <c r="N44" s="2"/>
    </row>
    <row r="45" spans="8:14" x14ac:dyDescent="0.2">
      <c r="H45" s="2"/>
      <c r="I45" s="2"/>
      <c r="J45" s="2"/>
      <c r="K45" s="2"/>
      <c r="L45" s="2"/>
      <c r="M45" s="2"/>
      <c r="N45" s="2"/>
    </row>
    <row r="46" spans="8:14" x14ac:dyDescent="0.2">
      <c r="H46" s="2"/>
      <c r="I46" s="2"/>
      <c r="J46" s="2"/>
      <c r="K46" s="2"/>
      <c r="L46" s="2"/>
      <c r="M46" s="2"/>
      <c r="N46" s="2"/>
    </row>
    <row r="47" spans="8:14" x14ac:dyDescent="0.2">
      <c r="H47" s="2"/>
      <c r="I47" s="2"/>
      <c r="J47" s="2"/>
      <c r="K47" s="2"/>
      <c r="L47" s="2"/>
      <c r="M47" s="2"/>
      <c r="N47" s="2"/>
    </row>
    <row r="48" spans="8:14" x14ac:dyDescent="0.2">
      <c r="H48" s="2"/>
      <c r="I48" s="2"/>
      <c r="J48" s="2"/>
      <c r="K48" s="2"/>
      <c r="L48" s="2"/>
      <c r="M48" s="2"/>
      <c r="N48" s="2"/>
    </row>
    <row r="49" spans="2:14" x14ac:dyDescent="0.2">
      <c r="H49" s="2"/>
      <c r="I49" s="2"/>
      <c r="J49" s="2"/>
      <c r="K49" s="2"/>
      <c r="L49" s="2"/>
      <c r="M49" s="2"/>
      <c r="N49" s="2"/>
    </row>
    <row r="50" spans="2:14" x14ac:dyDescent="0.2">
      <c r="B50" s="2"/>
      <c r="C50" s="2"/>
      <c r="D50" s="2"/>
      <c r="E50" s="2"/>
      <c r="F50" s="2"/>
      <c r="G50" s="2"/>
      <c r="H50" s="2"/>
      <c r="I50" s="2"/>
      <c r="J50" s="2"/>
      <c r="K50" s="2"/>
      <c r="L50" s="2"/>
      <c r="M50" s="2"/>
      <c r="N50" s="2"/>
    </row>
    <row r="51" spans="2:14" x14ac:dyDescent="0.2">
      <c r="H51" s="2"/>
      <c r="I51" s="2"/>
      <c r="J51" s="2"/>
      <c r="K51" s="2"/>
      <c r="L51" s="2"/>
      <c r="M51" s="2"/>
      <c r="N51" s="2"/>
    </row>
    <row r="52" spans="2:14" x14ac:dyDescent="0.2">
      <c r="B52" s="2"/>
      <c r="C52" s="2"/>
      <c r="D52" s="2"/>
      <c r="E52" s="2"/>
      <c r="F52" s="2"/>
      <c r="G52" s="2"/>
      <c r="H52" s="2"/>
      <c r="I52" s="2"/>
      <c r="J52" s="2"/>
      <c r="K52" s="2"/>
      <c r="L52" s="2"/>
      <c r="M52" s="2"/>
      <c r="N52" s="2"/>
    </row>
    <row r="53" spans="2:14" x14ac:dyDescent="0.2">
      <c r="H53" s="2"/>
      <c r="I53" s="2"/>
      <c r="J53" s="2"/>
      <c r="K53" s="2"/>
      <c r="L53" s="2"/>
      <c r="M53" s="2"/>
      <c r="N53" s="2"/>
    </row>
    <row r="54" spans="2:14" x14ac:dyDescent="0.2">
      <c r="B54" s="2"/>
      <c r="C54" s="2"/>
      <c r="D54" s="2"/>
      <c r="E54" s="2"/>
      <c r="F54" s="2"/>
      <c r="G54" s="2"/>
      <c r="H54" s="2"/>
      <c r="I54" s="2"/>
      <c r="J54" s="2"/>
      <c r="K54" s="2"/>
      <c r="L54" s="2"/>
      <c r="M54" s="2"/>
      <c r="N54" s="2"/>
    </row>
    <row r="55" spans="2:14" x14ac:dyDescent="0.2">
      <c r="H55" s="2"/>
      <c r="I55" s="2"/>
      <c r="J55" s="2"/>
      <c r="K55" s="2"/>
      <c r="L55" s="2"/>
      <c r="M55" s="2"/>
      <c r="N55" s="2"/>
    </row>
    <row r="56" spans="2:14" x14ac:dyDescent="0.2">
      <c r="B56" s="2"/>
      <c r="C56" s="2"/>
      <c r="D56" s="2"/>
      <c r="E56" s="2"/>
      <c r="F56" s="2"/>
      <c r="G56" s="2"/>
      <c r="H56" s="2"/>
      <c r="I56" s="2"/>
      <c r="J56" s="2"/>
      <c r="K56" s="2"/>
      <c r="L56" s="2"/>
      <c r="M56" s="2"/>
      <c r="N56" s="2"/>
    </row>
    <row r="57" spans="2:14" x14ac:dyDescent="0.2">
      <c r="H57" s="2"/>
      <c r="I57" s="2"/>
      <c r="J57" s="2"/>
      <c r="K57" s="2"/>
      <c r="L57" s="2"/>
      <c r="M57" s="2"/>
      <c r="N57" s="2"/>
    </row>
    <row r="58" spans="2:14" x14ac:dyDescent="0.2">
      <c r="N58" s="2"/>
    </row>
  </sheetData>
  <sortState xmlns:xlrd2="http://schemas.microsoft.com/office/spreadsheetml/2017/richdata2" ref="B2:G2">
    <sortCondition descending="1" ref="B2"/>
  </sortState>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178E5-732D-4415-B4DE-848E643CEBE2}">
  <dimension ref="A1:AA58"/>
  <sheetViews>
    <sheetView zoomScale="125" zoomScaleNormal="91" workbookViewId="0">
      <selection activeCell="O5" sqref="O5"/>
    </sheetView>
  </sheetViews>
  <sheetFormatPr baseColWidth="10" defaultColWidth="8.6640625" defaultRowHeight="15" x14ac:dyDescent="0.2"/>
  <cols>
    <col min="1" max="1" width="11" customWidth="1"/>
    <col min="7" max="7" width="9.6640625" customWidth="1"/>
  </cols>
  <sheetData>
    <row r="1" spans="1:27" ht="26.75" customHeight="1" thickBot="1" x14ac:dyDescent="0.25">
      <c r="A1" s="72" t="s">
        <v>90</v>
      </c>
      <c r="B1" s="73"/>
      <c r="C1" s="73"/>
      <c r="D1" s="73"/>
      <c r="E1" s="74"/>
      <c r="F1" s="39"/>
    </row>
    <row r="2" spans="1:27" ht="65" thickBot="1" x14ac:dyDescent="0.25">
      <c r="A2" s="72" t="s">
        <v>90</v>
      </c>
      <c r="B2" s="9" t="s">
        <v>77</v>
      </c>
      <c r="C2" s="9" t="s">
        <v>78</v>
      </c>
      <c r="D2" s="9" t="s">
        <v>79</v>
      </c>
      <c r="E2" s="9" t="s">
        <v>80</v>
      </c>
      <c r="F2" s="9" t="s">
        <v>81</v>
      </c>
      <c r="G2" t="s">
        <v>0</v>
      </c>
      <c r="H2" t="s">
        <v>87</v>
      </c>
    </row>
    <row r="3" spans="1:27" x14ac:dyDescent="0.2">
      <c r="A3" s="34" t="s">
        <v>50</v>
      </c>
      <c r="B3" s="41">
        <v>-8.6</v>
      </c>
      <c r="C3" s="41" t="s">
        <v>20</v>
      </c>
      <c r="D3" s="41" t="s">
        <v>20</v>
      </c>
      <c r="E3" s="41" t="s">
        <v>20</v>
      </c>
      <c r="F3" s="41" t="s">
        <v>20</v>
      </c>
      <c r="G3" s="11">
        <v>-3</v>
      </c>
      <c r="H3" s="11" t="s">
        <v>10</v>
      </c>
    </row>
    <row r="4" spans="1:27" x14ac:dyDescent="0.2">
      <c r="A4" s="34" t="s">
        <v>32</v>
      </c>
      <c r="B4" s="35">
        <v>-6.1</v>
      </c>
      <c r="C4" s="35">
        <v>-5</v>
      </c>
      <c r="D4" s="35">
        <v>-4.5999999999999996</v>
      </c>
      <c r="E4" s="35">
        <v>-4</v>
      </c>
      <c r="F4" s="35">
        <v>-3.3</v>
      </c>
      <c r="G4" s="11">
        <v>-3</v>
      </c>
      <c r="H4" s="11" t="s">
        <v>10</v>
      </c>
    </row>
    <row r="5" spans="1:27" x14ac:dyDescent="0.2">
      <c r="A5" s="34" t="s">
        <v>40</v>
      </c>
      <c r="B5">
        <v>-5.8</v>
      </c>
      <c r="C5">
        <v>-4.9000000000000004</v>
      </c>
      <c r="D5">
        <v>-4.9000000000000004</v>
      </c>
      <c r="E5">
        <v>-5</v>
      </c>
      <c r="F5">
        <v>-5.5</v>
      </c>
      <c r="G5" s="11">
        <v>-3</v>
      </c>
      <c r="H5" s="11" t="s">
        <v>13</v>
      </c>
    </row>
    <row r="6" spans="1:27" hidden="1" x14ac:dyDescent="0.2">
      <c r="A6" s="34" t="s">
        <v>15</v>
      </c>
      <c r="B6" s="41" t="s">
        <v>20</v>
      </c>
      <c r="C6" s="41" t="s">
        <v>20</v>
      </c>
      <c r="D6" s="41" t="s">
        <v>20</v>
      </c>
      <c r="E6" s="41" t="s">
        <v>20</v>
      </c>
      <c r="F6" s="41" t="s">
        <v>20</v>
      </c>
      <c r="G6" s="11">
        <v>-3</v>
      </c>
      <c r="H6" s="11"/>
      <c r="O6" s="2"/>
      <c r="P6" s="2"/>
    </row>
    <row r="7" spans="1:27" x14ac:dyDescent="0.2">
      <c r="A7" s="34" t="s">
        <v>28</v>
      </c>
      <c r="B7" s="104">
        <v>-4.5</v>
      </c>
      <c r="C7" s="104">
        <v>-4.9000000000000004</v>
      </c>
      <c r="D7" s="104">
        <v>-5.3</v>
      </c>
      <c r="E7" s="104">
        <v>-5.5</v>
      </c>
      <c r="F7" s="104">
        <v>-5.6</v>
      </c>
      <c r="G7" s="11">
        <v>-3</v>
      </c>
      <c r="H7" s="11" t="s">
        <v>13</v>
      </c>
      <c r="J7" s="2"/>
      <c r="K7" s="2"/>
      <c r="L7" s="2"/>
      <c r="M7" s="2"/>
      <c r="N7" s="2"/>
      <c r="O7" s="2"/>
      <c r="P7" s="2"/>
    </row>
    <row r="8" spans="1:27" ht="18" x14ac:dyDescent="0.2">
      <c r="A8" s="34" t="s">
        <v>24</v>
      </c>
      <c r="B8" s="34">
        <v>-4.5</v>
      </c>
      <c r="C8" s="34">
        <v>-3.7</v>
      </c>
      <c r="D8" s="34">
        <v>-2.9</v>
      </c>
      <c r="E8" s="34">
        <v>-2.2000000000000002</v>
      </c>
      <c r="F8" s="34">
        <v>-1.5</v>
      </c>
      <c r="G8" s="11">
        <v>-3</v>
      </c>
      <c r="H8" s="11" t="s">
        <v>10</v>
      </c>
      <c r="J8" s="2"/>
      <c r="K8" s="2"/>
      <c r="L8" s="2"/>
      <c r="M8" s="2"/>
      <c r="N8" s="2"/>
      <c r="O8" s="2"/>
      <c r="P8" s="2"/>
      <c r="AA8" s="3"/>
    </row>
    <row r="9" spans="1:27" ht="18" x14ac:dyDescent="0.2">
      <c r="A9" s="34" t="s">
        <v>60</v>
      </c>
      <c r="B9" s="34">
        <v>-4</v>
      </c>
      <c r="C9" s="34">
        <v>-3.5</v>
      </c>
      <c r="D9" t="s">
        <v>20</v>
      </c>
      <c r="E9" t="s">
        <v>20</v>
      </c>
      <c r="F9" t="s">
        <v>20</v>
      </c>
      <c r="G9" s="11">
        <v>-3</v>
      </c>
      <c r="H9" s="11" t="s">
        <v>10</v>
      </c>
      <c r="J9" s="2"/>
      <c r="K9" s="2"/>
      <c r="L9" s="2"/>
      <c r="M9" s="2"/>
      <c r="N9" s="2"/>
      <c r="O9" s="2"/>
      <c r="P9" s="2"/>
      <c r="AA9" s="3"/>
    </row>
    <row r="10" spans="1:27" x14ac:dyDescent="0.2">
      <c r="A10" s="40" t="s">
        <v>12</v>
      </c>
      <c r="B10" s="104">
        <v>-3.9</v>
      </c>
      <c r="C10" s="104">
        <v>-4.0999999999999996</v>
      </c>
      <c r="D10" s="104">
        <v>-3.8</v>
      </c>
      <c r="E10" s="104">
        <v>-3.5</v>
      </c>
      <c r="F10" s="104">
        <v>-3.5</v>
      </c>
      <c r="G10" s="11">
        <v>-3</v>
      </c>
      <c r="H10" s="11" t="s">
        <v>13</v>
      </c>
      <c r="J10" s="2"/>
      <c r="K10" s="2"/>
      <c r="L10" s="2"/>
      <c r="M10" s="2"/>
      <c r="N10" s="2"/>
      <c r="O10" s="2"/>
      <c r="P10" s="2"/>
      <c r="AA10" s="4"/>
    </row>
    <row r="11" spans="1:27" x14ac:dyDescent="0.2">
      <c r="A11" s="34" t="s">
        <v>26</v>
      </c>
      <c r="B11" s="34">
        <v>-3.8</v>
      </c>
      <c r="C11" s="34">
        <v>-3.3</v>
      </c>
      <c r="D11" s="34">
        <v>-2.8</v>
      </c>
      <c r="E11" s="34">
        <v>-2.6</v>
      </c>
      <c r="F11" s="34">
        <v>-2.2999999999999998</v>
      </c>
      <c r="G11" s="11">
        <v>-3</v>
      </c>
      <c r="H11" s="11" t="s">
        <v>10</v>
      </c>
      <c r="J11" s="2"/>
      <c r="K11" s="2"/>
      <c r="L11" s="2"/>
      <c r="M11" s="2"/>
      <c r="N11" s="2"/>
      <c r="O11" s="2"/>
      <c r="P11" s="2"/>
      <c r="AA11" s="4"/>
    </row>
    <row r="12" spans="1:27" x14ac:dyDescent="0.2">
      <c r="A12" s="34" t="s">
        <v>19</v>
      </c>
      <c r="B12" s="34">
        <v>-3.7</v>
      </c>
      <c r="C12" s="34">
        <v>-3.2</v>
      </c>
      <c r="D12" s="34">
        <v>-2.6</v>
      </c>
      <c r="E12" t="s">
        <v>20</v>
      </c>
      <c r="F12" t="s">
        <v>20</v>
      </c>
      <c r="G12" s="11">
        <v>-3</v>
      </c>
      <c r="H12" s="11" t="s">
        <v>10</v>
      </c>
      <c r="J12" s="2"/>
      <c r="K12" s="2"/>
      <c r="L12" s="2"/>
      <c r="M12" s="2"/>
      <c r="N12" s="2"/>
      <c r="O12" s="2"/>
      <c r="P12" s="2"/>
    </row>
    <row r="13" spans="1:27" x14ac:dyDescent="0.2">
      <c r="A13" s="34" t="s">
        <v>9</v>
      </c>
      <c r="B13" s="34">
        <v>-2.9</v>
      </c>
      <c r="C13" s="34">
        <v>-3</v>
      </c>
      <c r="D13" s="34">
        <v>-2.8</v>
      </c>
      <c r="E13" s="34">
        <v>-2.5</v>
      </c>
      <c r="F13" s="34">
        <v>-1.2</v>
      </c>
      <c r="G13" s="11">
        <v>-3</v>
      </c>
      <c r="H13" s="11" t="s">
        <v>10</v>
      </c>
      <c r="J13" s="2"/>
      <c r="K13" s="2"/>
      <c r="L13" s="2"/>
      <c r="M13" s="2"/>
      <c r="N13" s="2"/>
      <c r="O13" s="2"/>
      <c r="P13" s="2"/>
    </row>
    <row r="14" spans="1:27" x14ac:dyDescent="0.2">
      <c r="A14" s="34" t="s">
        <v>30</v>
      </c>
      <c r="B14" s="33">
        <v>-2.8</v>
      </c>
      <c r="C14" s="33">
        <v>-2.2999999999999998</v>
      </c>
      <c r="D14" s="33">
        <v>-1.7</v>
      </c>
      <c r="E14" s="33">
        <v>-1.4</v>
      </c>
      <c r="F14" s="33" t="s">
        <v>20</v>
      </c>
      <c r="G14" s="11">
        <v>-3</v>
      </c>
      <c r="H14" s="11" t="s">
        <v>10</v>
      </c>
      <c r="J14" s="2"/>
      <c r="K14" s="2"/>
      <c r="L14" s="2"/>
      <c r="M14" s="2"/>
      <c r="N14" s="2"/>
      <c r="O14" s="2"/>
      <c r="P14" s="2"/>
      <c r="AA14" s="5"/>
    </row>
    <row r="15" spans="1:27" x14ac:dyDescent="0.2">
      <c r="A15" s="42" t="s">
        <v>34</v>
      </c>
      <c r="B15" s="34">
        <v>-2.6</v>
      </c>
      <c r="C15" s="34">
        <v>-2.9</v>
      </c>
      <c r="D15" s="34">
        <v>-2.6</v>
      </c>
      <c r="E15" s="34">
        <v>-2.4</v>
      </c>
      <c r="F15" s="34">
        <v>-2.1</v>
      </c>
      <c r="G15" s="11">
        <v>-3</v>
      </c>
      <c r="H15" s="11" t="s">
        <v>10</v>
      </c>
      <c r="J15" s="2"/>
      <c r="K15" s="2"/>
      <c r="L15" s="2"/>
      <c r="M15" s="2"/>
      <c r="N15" s="2"/>
      <c r="O15" s="2"/>
      <c r="P15" s="2"/>
      <c r="AA15" s="5"/>
    </row>
    <row r="16" spans="1:27" x14ac:dyDescent="0.2">
      <c r="A16" s="34" t="s">
        <v>17</v>
      </c>
      <c r="B16" s="34">
        <v>-2.5</v>
      </c>
      <c r="C16" s="34">
        <v>-1.75</v>
      </c>
      <c r="D16" t="s">
        <v>20</v>
      </c>
      <c r="E16" t="s">
        <v>20</v>
      </c>
      <c r="F16" t="s">
        <v>20</v>
      </c>
      <c r="G16" s="11">
        <v>-3</v>
      </c>
      <c r="H16" s="11" t="s">
        <v>10</v>
      </c>
      <c r="J16" s="2"/>
      <c r="K16" s="2"/>
      <c r="L16" s="2"/>
      <c r="M16" s="2"/>
      <c r="N16" s="2"/>
      <c r="O16" s="2"/>
      <c r="P16" s="2"/>
      <c r="AA16" s="5"/>
    </row>
    <row r="17" spans="1:27" x14ac:dyDescent="0.2">
      <c r="A17" s="34" t="s">
        <v>48</v>
      </c>
      <c r="B17" s="46">
        <v>-2.2999999999999998</v>
      </c>
      <c r="C17" s="46">
        <v>-2.2000000000000002</v>
      </c>
      <c r="D17" s="46">
        <v>-2.9</v>
      </c>
      <c r="E17" s="46">
        <v>-2.7</v>
      </c>
      <c r="F17" s="46">
        <v>-2.7</v>
      </c>
      <c r="G17" s="11">
        <v>-3</v>
      </c>
      <c r="H17" s="11" t="s">
        <v>13</v>
      </c>
      <c r="J17" s="2"/>
      <c r="K17" s="2"/>
      <c r="L17" s="2"/>
      <c r="M17" s="2"/>
      <c r="N17" s="2"/>
      <c r="O17" s="2"/>
      <c r="P17" s="2"/>
      <c r="AA17" s="5"/>
    </row>
    <row r="18" spans="1:27" x14ac:dyDescent="0.2">
      <c r="A18" s="34" t="s">
        <v>54</v>
      </c>
      <c r="B18" s="34">
        <v>-2.1</v>
      </c>
      <c r="C18" s="34">
        <v>-2.2999999999999998</v>
      </c>
      <c r="D18" s="34">
        <v>-1.9</v>
      </c>
      <c r="E18" s="34">
        <v>-1.8</v>
      </c>
      <c r="F18" s="34">
        <v>-1.5</v>
      </c>
      <c r="G18" s="11">
        <v>-3</v>
      </c>
      <c r="H18" s="11" t="s">
        <v>10</v>
      </c>
      <c r="J18" s="2"/>
      <c r="K18" s="2"/>
      <c r="L18" s="2"/>
      <c r="M18" s="2"/>
      <c r="N18" s="2"/>
      <c r="O18" s="2"/>
      <c r="P18" s="2"/>
      <c r="AA18" s="5"/>
    </row>
    <row r="19" spans="1:27" x14ac:dyDescent="0.2">
      <c r="A19" s="34" t="s">
        <v>52</v>
      </c>
      <c r="B19" s="34">
        <v>-2</v>
      </c>
      <c r="C19" s="34">
        <v>-2.7</v>
      </c>
      <c r="D19" s="34">
        <v>-2.7</v>
      </c>
      <c r="E19" s="34">
        <v>-2.7</v>
      </c>
      <c r="F19" s="34">
        <v>-2.8</v>
      </c>
      <c r="G19" s="11">
        <v>-3</v>
      </c>
      <c r="H19" s="11" t="s">
        <v>13</v>
      </c>
      <c r="J19" s="2"/>
      <c r="K19" s="2"/>
      <c r="L19" s="2"/>
      <c r="M19" s="2"/>
      <c r="N19" s="2"/>
      <c r="O19" s="2"/>
      <c r="P19" s="2"/>
      <c r="AA19" s="5"/>
    </row>
    <row r="20" spans="1:27" x14ac:dyDescent="0.2">
      <c r="A20" s="34" t="s">
        <v>44</v>
      </c>
      <c r="B20" s="45">
        <v>-1.8</v>
      </c>
      <c r="C20" s="45">
        <v>-3</v>
      </c>
      <c r="D20" s="45">
        <v>-3.2</v>
      </c>
      <c r="E20" s="45">
        <v>-3</v>
      </c>
      <c r="F20" s="37" t="s">
        <v>20</v>
      </c>
      <c r="G20" s="11">
        <v>-3</v>
      </c>
      <c r="H20" s="11" t="s">
        <v>13</v>
      </c>
      <c r="J20" s="2"/>
      <c r="K20" s="2"/>
      <c r="L20" s="2"/>
      <c r="M20" s="2"/>
      <c r="N20" s="2"/>
      <c r="O20" s="2"/>
      <c r="P20" s="2"/>
    </row>
    <row r="21" spans="1:27" x14ac:dyDescent="0.2">
      <c r="A21" s="34" t="s">
        <v>22</v>
      </c>
      <c r="B21" s="45">
        <v>-1.8</v>
      </c>
      <c r="C21" s="45">
        <v>-2.5</v>
      </c>
      <c r="D21" s="45">
        <v>-3.4</v>
      </c>
      <c r="E21" s="45">
        <v>-2.1</v>
      </c>
      <c r="F21" s="45">
        <v>-2.5</v>
      </c>
      <c r="G21" s="11">
        <v>-3</v>
      </c>
      <c r="H21" s="11" t="s">
        <v>13</v>
      </c>
      <c r="J21" s="2"/>
      <c r="K21" s="2"/>
      <c r="L21" s="2"/>
      <c r="M21" s="2"/>
      <c r="N21" s="2"/>
      <c r="O21" s="2"/>
      <c r="P21" s="2"/>
    </row>
    <row r="22" spans="1:27" x14ac:dyDescent="0.2">
      <c r="A22" s="34" t="s">
        <v>42</v>
      </c>
      <c r="B22" s="78">
        <v>-1</v>
      </c>
      <c r="C22" s="78">
        <v>-0.6</v>
      </c>
      <c r="D22" s="78">
        <v>-0.8</v>
      </c>
      <c r="E22" s="78">
        <v>-1.1000000000000001</v>
      </c>
      <c r="F22" s="78">
        <v>-1.2</v>
      </c>
      <c r="G22" s="11">
        <v>-3</v>
      </c>
      <c r="H22" s="11" t="s">
        <v>10</v>
      </c>
      <c r="J22" s="2"/>
      <c r="K22" s="2"/>
      <c r="L22" s="2"/>
      <c r="M22" s="2"/>
      <c r="N22" s="2"/>
      <c r="O22" s="2"/>
      <c r="P22" s="2"/>
    </row>
    <row r="23" spans="1:27" x14ac:dyDescent="0.2">
      <c r="A23" s="34" t="s">
        <v>36</v>
      </c>
      <c r="B23" s="35">
        <v>-0.6</v>
      </c>
      <c r="C23" s="35">
        <v>-0.6</v>
      </c>
      <c r="D23" s="35">
        <v>-0.5</v>
      </c>
      <c r="E23" s="35">
        <v>-0.3</v>
      </c>
      <c r="F23" s="35">
        <v>-0.4</v>
      </c>
      <c r="G23" s="11">
        <v>-3</v>
      </c>
      <c r="H23" s="11" t="s">
        <v>10</v>
      </c>
      <c r="J23" s="2"/>
      <c r="K23" s="2"/>
      <c r="L23" s="2"/>
      <c r="M23" s="2"/>
      <c r="N23" s="2"/>
      <c r="O23" s="2"/>
      <c r="P23" s="2"/>
    </row>
    <row r="24" spans="1:27" x14ac:dyDescent="0.2">
      <c r="A24" s="34" t="s">
        <v>38</v>
      </c>
      <c r="B24" s="45">
        <v>0.7</v>
      </c>
      <c r="C24" s="45">
        <v>0.4</v>
      </c>
      <c r="D24" s="45">
        <v>0.1</v>
      </c>
      <c r="E24" s="45">
        <v>0.5</v>
      </c>
      <c r="F24" s="45">
        <v>0.4</v>
      </c>
      <c r="G24" s="11">
        <v>-3</v>
      </c>
      <c r="H24" s="11" t="s">
        <v>13</v>
      </c>
      <c r="J24" s="2"/>
      <c r="K24" s="2"/>
      <c r="L24" s="2"/>
      <c r="M24" s="2"/>
      <c r="N24" s="2"/>
      <c r="O24" s="2"/>
      <c r="P24" s="2"/>
    </row>
    <row r="25" spans="1:27" x14ac:dyDescent="0.2">
      <c r="A25" s="34" t="s">
        <v>46</v>
      </c>
      <c r="B25" s="45">
        <v>2.4</v>
      </c>
      <c r="C25" s="45">
        <v>2</v>
      </c>
      <c r="D25" s="45">
        <v>1.1000000000000001</v>
      </c>
      <c r="E25" s="45">
        <v>0.7</v>
      </c>
      <c r="F25" s="45">
        <v>0.3</v>
      </c>
      <c r="G25" s="11">
        <v>-3</v>
      </c>
      <c r="H25" s="11" t="s">
        <v>13</v>
      </c>
      <c r="J25" s="2"/>
      <c r="K25" s="2"/>
      <c r="L25" s="2"/>
      <c r="M25" s="2"/>
      <c r="N25" s="2"/>
      <c r="O25" s="2"/>
      <c r="P25" s="2"/>
    </row>
    <row r="26" spans="1:27" x14ac:dyDescent="0.2">
      <c r="A26" s="34" t="s">
        <v>56</v>
      </c>
      <c r="B26" s="32">
        <v>3.9</v>
      </c>
      <c r="C26" s="32">
        <v>2.7</v>
      </c>
      <c r="D26" s="32">
        <v>2.6</v>
      </c>
      <c r="E26" s="32">
        <v>2.1</v>
      </c>
      <c r="F26" s="32">
        <v>2.1</v>
      </c>
      <c r="G26" s="11">
        <v>-3</v>
      </c>
      <c r="H26" s="11" t="s">
        <v>10</v>
      </c>
      <c r="J26" s="2"/>
      <c r="K26" s="2"/>
      <c r="L26" s="2"/>
      <c r="M26" s="2"/>
      <c r="N26" s="2"/>
      <c r="O26" s="2"/>
      <c r="P26" s="2"/>
    </row>
    <row r="27" spans="1:27" x14ac:dyDescent="0.2">
      <c r="A27" s="34" t="s">
        <v>58</v>
      </c>
      <c r="B27" s="35">
        <v>7.5</v>
      </c>
      <c r="C27" s="35">
        <v>2.9</v>
      </c>
      <c r="D27" s="35">
        <v>2.4</v>
      </c>
      <c r="E27" s="35">
        <v>1.9</v>
      </c>
      <c r="F27" s="35">
        <v>2.7</v>
      </c>
      <c r="G27" s="11">
        <v>-3</v>
      </c>
      <c r="H27" s="11" t="s">
        <v>10</v>
      </c>
      <c r="J27" s="2"/>
      <c r="K27" s="2"/>
      <c r="L27" s="2"/>
      <c r="M27" s="2"/>
      <c r="N27" s="2"/>
      <c r="O27" s="2"/>
      <c r="P27" s="2"/>
    </row>
    <row r="28" spans="1:27" hidden="1" x14ac:dyDescent="0.2">
      <c r="A28" s="34" t="s">
        <v>62</v>
      </c>
      <c r="B28" s="37" t="s">
        <v>20</v>
      </c>
      <c r="C28" s="37" t="s">
        <v>20</v>
      </c>
      <c r="D28" s="37" t="s">
        <v>20</v>
      </c>
      <c r="E28" s="37" t="s">
        <v>20</v>
      </c>
      <c r="F28" s="37" t="s">
        <v>20</v>
      </c>
      <c r="G28" s="11">
        <v>-3</v>
      </c>
      <c r="H28" s="11"/>
      <c r="J28" s="2"/>
      <c r="K28" s="2"/>
      <c r="L28" s="2"/>
      <c r="M28" s="2"/>
      <c r="N28" s="2"/>
      <c r="O28" s="2"/>
      <c r="P28" s="2"/>
    </row>
    <row r="29" spans="1:27" hidden="1" x14ac:dyDescent="0.2">
      <c r="A29" t="s">
        <v>64</v>
      </c>
      <c r="B29" s="10" t="s">
        <v>20</v>
      </c>
      <c r="C29" s="10" t="s">
        <v>20</v>
      </c>
      <c r="D29" s="10" t="s">
        <v>20</v>
      </c>
      <c r="E29" s="10" t="s">
        <v>20</v>
      </c>
      <c r="F29" s="10" t="s">
        <v>20</v>
      </c>
      <c r="G29" s="11">
        <v>-3</v>
      </c>
      <c r="H29" s="11"/>
      <c r="J29" s="2"/>
      <c r="K29" s="2"/>
      <c r="L29" s="2"/>
      <c r="M29" s="2"/>
      <c r="N29" s="2"/>
      <c r="O29" s="2"/>
      <c r="P29" s="2"/>
    </row>
    <row r="30" spans="1:27" x14ac:dyDescent="0.2">
      <c r="J30" s="2"/>
      <c r="K30" s="2"/>
      <c r="L30" s="2"/>
      <c r="M30" s="2"/>
      <c r="N30" s="2"/>
      <c r="O30" s="2"/>
      <c r="P30" s="2"/>
    </row>
    <row r="31" spans="1:27" x14ac:dyDescent="0.2">
      <c r="B31">
        <f>COUNTIF(B3:B27, "&lt;-3")</f>
        <v>9</v>
      </c>
      <c r="J31" s="2"/>
      <c r="K31" s="2"/>
      <c r="L31" s="2"/>
      <c r="M31" s="2"/>
      <c r="N31" s="2"/>
      <c r="O31" s="2"/>
      <c r="P31" s="2"/>
    </row>
    <row r="32" spans="1:27" x14ac:dyDescent="0.2">
      <c r="J32" s="2"/>
      <c r="K32" s="2"/>
      <c r="L32" s="2"/>
      <c r="M32" s="2"/>
      <c r="N32" s="2"/>
      <c r="O32" s="2"/>
      <c r="P32" s="2"/>
    </row>
    <row r="33" spans="10:16" x14ac:dyDescent="0.2">
      <c r="J33" s="2"/>
      <c r="K33" s="2"/>
      <c r="L33" s="2"/>
      <c r="M33" s="2"/>
      <c r="N33" s="2"/>
      <c r="O33" s="2"/>
      <c r="P33" s="2"/>
    </row>
    <row r="34" spans="10:16" x14ac:dyDescent="0.2">
      <c r="J34" s="2"/>
      <c r="K34" s="2"/>
      <c r="L34" s="2"/>
      <c r="M34" s="2"/>
      <c r="N34" s="2"/>
      <c r="O34" s="2"/>
      <c r="P34" s="2"/>
    </row>
    <row r="35" spans="10:16" x14ac:dyDescent="0.2">
      <c r="J35" s="2"/>
      <c r="K35" s="2"/>
      <c r="L35" s="2"/>
      <c r="M35" s="2"/>
      <c r="N35" s="2"/>
      <c r="O35" s="2"/>
      <c r="P35" s="2"/>
    </row>
    <row r="36" spans="10:16" x14ac:dyDescent="0.2">
      <c r="J36" s="2"/>
      <c r="K36" s="2"/>
      <c r="L36" s="2"/>
      <c r="M36" s="2"/>
      <c r="N36" s="2"/>
      <c r="O36" s="2"/>
      <c r="P36" s="2"/>
    </row>
    <row r="37" spans="10:16" x14ac:dyDescent="0.2">
      <c r="J37" s="2"/>
      <c r="K37" s="2"/>
      <c r="L37" s="2"/>
      <c r="M37" s="2"/>
      <c r="N37" s="2"/>
      <c r="O37" s="2"/>
      <c r="P37" s="2"/>
    </row>
    <row r="38" spans="10:16" x14ac:dyDescent="0.2">
      <c r="J38" s="2"/>
      <c r="K38" s="2"/>
      <c r="L38" s="2"/>
      <c r="M38" s="2"/>
      <c r="N38" s="2"/>
      <c r="O38" s="2"/>
      <c r="P38" s="2"/>
    </row>
    <row r="39" spans="10:16" x14ac:dyDescent="0.2">
      <c r="J39" s="2"/>
      <c r="K39" s="2"/>
      <c r="L39" s="2"/>
      <c r="M39" s="2"/>
      <c r="N39" s="2"/>
      <c r="O39" s="2"/>
      <c r="P39" s="2"/>
    </row>
    <row r="40" spans="10:16" x14ac:dyDescent="0.2">
      <c r="J40" s="2"/>
      <c r="K40" s="2"/>
      <c r="L40" s="2"/>
      <c r="M40" s="2"/>
      <c r="N40" s="2"/>
      <c r="O40" s="2"/>
      <c r="P40" s="2"/>
    </row>
    <row r="41" spans="10:16" x14ac:dyDescent="0.2">
      <c r="J41" s="2"/>
      <c r="K41" s="2"/>
      <c r="L41" s="2"/>
      <c r="M41" s="2"/>
      <c r="N41" s="2"/>
      <c r="O41" s="2"/>
      <c r="P41" s="2"/>
    </row>
    <row r="42" spans="10:16" x14ac:dyDescent="0.2">
      <c r="J42" s="2"/>
      <c r="K42" s="2"/>
      <c r="L42" s="2"/>
      <c r="M42" s="2"/>
      <c r="N42" s="2"/>
      <c r="O42" s="2"/>
      <c r="P42" s="2"/>
    </row>
    <row r="43" spans="10:16" x14ac:dyDescent="0.2">
      <c r="J43" s="2"/>
      <c r="K43" s="2"/>
      <c r="L43" s="2"/>
      <c r="M43" s="2"/>
      <c r="N43" s="2"/>
      <c r="O43" s="2"/>
      <c r="P43" s="2"/>
    </row>
    <row r="44" spans="10:16" x14ac:dyDescent="0.2">
      <c r="J44" s="2"/>
      <c r="K44" s="2"/>
      <c r="L44" s="2"/>
      <c r="M44" s="2"/>
      <c r="O44" s="2"/>
      <c r="P44" s="2"/>
    </row>
    <row r="45" spans="10:16" x14ac:dyDescent="0.2">
      <c r="J45" s="2"/>
      <c r="K45" s="2"/>
      <c r="L45" s="2"/>
      <c r="M45" s="2"/>
      <c r="N45" s="2"/>
      <c r="O45" s="2"/>
      <c r="P45" s="2"/>
    </row>
    <row r="46" spans="10:16" x14ac:dyDescent="0.2">
      <c r="J46" s="2"/>
      <c r="K46" s="2"/>
      <c r="L46" s="2"/>
      <c r="M46" s="2"/>
      <c r="N46" s="2"/>
      <c r="O46" s="2"/>
      <c r="P46" s="2"/>
    </row>
    <row r="47" spans="10:16" x14ac:dyDescent="0.2">
      <c r="J47" s="2"/>
      <c r="K47" s="2"/>
      <c r="L47" s="2"/>
      <c r="M47" s="2"/>
      <c r="N47" s="2"/>
      <c r="O47" s="2"/>
      <c r="P47" s="2"/>
    </row>
    <row r="48" spans="10:16" x14ac:dyDescent="0.2">
      <c r="J48" s="2"/>
      <c r="K48" s="2"/>
      <c r="L48" s="2"/>
      <c r="M48" s="2"/>
      <c r="N48" s="2"/>
      <c r="O48" s="2"/>
      <c r="P48" s="2"/>
    </row>
    <row r="49" spans="2:16" x14ac:dyDescent="0.2">
      <c r="J49" s="2"/>
      <c r="K49" s="2"/>
      <c r="L49" s="2"/>
      <c r="M49" s="2"/>
      <c r="N49" s="2"/>
      <c r="O49" s="2"/>
      <c r="P49" s="2"/>
    </row>
    <row r="50" spans="2:16" x14ac:dyDescent="0.2">
      <c r="B50" s="2"/>
      <c r="C50" s="2"/>
      <c r="D50" s="2"/>
      <c r="E50" s="2"/>
      <c r="F50" s="2"/>
      <c r="G50" s="2"/>
      <c r="H50" s="2"/>
      <c r="I50" s="2"/>
      <c r="J50" s="2"/>
      <c r="K50" s="2"/>
      <c r="L50" s="2"/>
      <c r="M50" s="2"/>
      <c r="N50" s="2"/>
      <c r="O50" s="2"/>
      <c r="P50" s="2"/>
    </row>
    <row r="51" spans="2:16" x14ac:dyDescent="0.2">
      <c r="J51" s="2"/>
      <c r="K51" s="2"/>
      <c r="L51" s="2"/>
      <c r="M51" s="2"/>
      <c r="N51" s="2"/>
      <c r="O51" s="2"/>
      <c r="P51" s="2"/>
    </row>
    <row r="52" spans="2:16" x14ac:dyDescent="0.2">
      <c r="B52" s="2"/>
      <c r="C52" s="2"/>
      <c r="D52" s="2"/>
      <c r="E52" s="2"/>
      <c r="F52" s="2"/>
      <c r="G52" s="2"/>
      <c r="H52" s="2"/>
      <c r="I52" s="2"/>
      <c r="J52" s="2"/>
      <c r="K52" s="2"/>
      <c r="L52" s="2"/>
      <c r="M52" s="2"/>
      <c r="N52" s="2"/>
      <c r="O52" s="2"/>
      <c r="P52" s="2"/>
    </row>
    <row r="53" spans="2:16" x14ac:dyDescent="0.2">
      <c r="J53" s="2"/>
      <c r="K53" s="2"/>
      <c r="L53" s="2"/>
      <c r="M53" s="2"/>
      <c r="N53" s="2"/>
      <c r="O53" s="2"/>
      <c r="P53" s="2"/>
    </row>
    <row r="54" spans="2:16" x14ac:dyDescent="0.2">
      <c r="B54" s="2"/>
      <c r="C54" s="2"/>
      <c r="D54" s="2"/>
      <c r="E54" s="2"/>
      <c r="F54" s="2"/>
      <c r="G54" s="2"/>
      <c r="H54" s="2"/>
      <c r="I54" s="2"/>
      <c r="J54" s="2"/>
      <c r="K54" s="2"/>
      <c r="L54" s="2"/>
      <c r="M54" s="2"/>
      <c r="N54" s="2"/>
      <c r="O54" s="2"/>
      <c r="P54" s="2"/>
    </row>
    <row r="55" spans="2:16" x14ac:dyDescent="0.2">
      <c r="J55" s="2"/>
      <c r="K55" s="2"/>
      <c r="L55" s="2"/>
      <c r="M55" s="2"/>
      <c r="N55" s="2"/>
      <c r="O55" s="2"/>
      <c r="P55" s="2"/>
    </row>
    <row r="56" spans="2:16" x14ac:dyDescent="0.2">
      <c r="B56" s="2"/>
      <c r="C56" s="2"/>
      <c r="D56" s="2"/>
      <c r="E56" s="2"/>
      <c r="F56" s="2"/>
      <c r="G56" s="2"/>
      <c r="H56" s="2"/>
      <c r="I56" s="2"/>
      <c r="J56" s="2"/>
      <c r="K56" s="2"/>
      <c r="L56" s="2"/>
      <c r="M56" s="2"/>
      <c r="N56" s="2"/>
      <c r="O56" s="2"/>
      <c r="P56" s="2"/>
    </row>
    <row r="57" spans="2:16" x14ac:dyDescent="0.2">
      <c r="J57" s="2"/>
      <c r="K57" s="2"/>
      <c r="L57" s="2"/>
      <c r="M57" s="2"/>
      <c r="N57" s="2"/>
      <c r="O57" s="2"/>
      <c r="P57" s="2"/>
    </row>
    <row r="58" spans="2:16" x14ac:dyDescent="0.2">
      <c r="P58" s="2"/>
    </row>
  </sheetData>
  <sortState xmlns:xlrd2="http://schemas.microsoft.com/office/spreadsheetml/2017/richdata2" ref="A4:E29">
    <sortCondition ref="A4:A29"/>
  </sortState>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FB699-8E70-4FC0-AED1-2B663E17B108}">
  <dimension ref="A1:AA59"/>
  <sheetViews>
    <sheetView zoomScale="78" zoomScaleNormal="78" workbookViewId="0">
      <selection activeCell="E55" sqref="E55"/>
    </sheetView>
  </sheetViews>
  <sheetFormatPr baseColWidth="10" defaultColWidth="8.6640625" defaultRowHeight="15" x14ac:dyDescent="0.2"/>
  <cols>
    <col min="1" max="1" width="8.5" customWidth="1"/>
  </cols>
  <sheetData>
    <row r="1" spans="1:27" ht="26.75" customHeight="1" x14ac:dyDescent="0.2"/>
    <row r="2" spans="1:27" x14ac:dyDescent="0.2">
      <c r="A2" s="12" t="s">
        <v>91</v>
      </c>
      <c r="B2" s="9" t="s">
        <v>77</v>
      </c>
      <c r="C2" s="9" t="s">
        <v>78</v>
      </c>
      <c r="D2" s="9" t="s">
        <v>79</v>
      </c>
      <c r="E2" s="9" t="s">
        <v>80</v>
      </c>
      <c r="F2" s="9" t="s">
        <v>81</v>
      </c>
      <c r="G2" s="9" t="s">
        <v>92</v>
      </c>
      <c r="H2" t="s">
        <v>87</v>
      </c>
    </row>
    <row r="3" spans="1:27" hidden="1" x14ac:dyDescent="0.2">
      <c r="A3" s="1"/>
      <c r="B3" s="1"/>
      <c r="C3" s="1"/>
      <c r="D3" s="1"/>
      <c r="E3" s="1"/>
      <c r="F3" s="1"/>
    </row>
    <row r="4" spans="1:27" x14ac:dyDescent="0.2">
      <c r="A4" s="34" t="s">
        <v>9</v>
      </c>
      <c r="B4" s="34">
        <v>23.3</v>
      </c>
      <c r="C4" s="34">
        <v>24.3</v>
      </c>
      <c r="D4" s="34">
        <v>25.7</v>
      </c>
      <c r="E4" s="34">
        <v>26.6</v>
      </c>
      <c r="F4" s="34">
        <v>26.4</v>
      </c>
      <c r="G4" s="11">
        <v>60</v>
      </c>
      <c r="H4" s="11" t="s">
        <v>10</v>
      </c>
    </row>
    <row r="5" spans="1:27" x14ac:dyDescent="0.2">
      <c r="A5" s="34" t="s">
        <v>36</v>
      </c>
      <c r="B5" s="34">
        <v>27.5</v>
      </c>
      <c r="C5" s="34">
        <v>27.5</v>
      </c>
      <c r="D5" s="34">
        <v>27.2</v>
      </c>
      <c r="E5" s="34">
        <v>26.7</v>
      </c>
      <c r="F5" s="34">
        <v>26</v>
      </c>
      <c r="G5" s="11">
        <v>60</v>
      </c>
      <c r="H5" s="11" t="s">
        <v>10</v>
      </c>
    </row>
    <row r="6" spans="1:27" hidden="1" x14ac:dyDescent="0.2">
      <c r="A6" s="34" t="s">
        <v>15</v>
      </c>
      <c r="B6" s="41"/>
      <c r="C6" s="41"/>
      <c r="D6" s="41"/>
      <c r="E6" s="41"/>
      <c r="F6" s="41"/>
      <c r="G6" s="11">
        <v>60</v>
      </c>
      <c r="H6" s="11"/>
      <c r="O6" s="2"/>
      <c r="P6" s="2"/>
    </row>
    <row r="7" spans="1:27" x14ac:dyDescent="0.2">
      <c r="A7" s="34" t="s">
        <v>46</v>
      </c>
      <c r="B7" s="47">
        <v>28</v>
      </c>
      <c r="C7" s="47">
        <v>28</v>
      </c>
      <c r="D7" s="47">
        <v>28</v>
      </c>
      <c r="E7" s="47">
        <v>28</v>
      </c>
      <c r="F7" s="47">
        <v>29</v>
      </c>
      <c r="G7" s="11">
        <v>60</v>
      </c>
      <c r="H7" s="11" t="s">
        <v>13</v>
      </c>
      <c r="J7" s="2"/>
      <c r="K7" s="2"/>
      <c r="L7" s="2"/>
      <c r="M7" s="2"/>
      <c r="N7" s="2"/>
      <c r="O7" s="2"/>
      <c r="P7" s="2"/>
    </row>
    <row r="8" spans="1:27" ht="18" x14ac:dyDescent="0.2">
      <c r="A8" s="34" t="s">
        <v>44</v>
      </c>
      <c r="B8" s="45">
        <v>39</v>
      </c>
      <c r="C8" s="45">
        <v>42.9</v>
      </c>
      <c r="D8" s="45">
        <v>46.9</v>
      </c>
      <c r="E8" s="45">
        <v>49.6</v>
      </c>
      <c r="F8" s="37" t="s">
        <v>20</v>
      </c>
      <c r="G8" s="11">
        <v>60</v>
      </c>
      <c r="H8" s="11" t="s">
        <v>13</v>
      </c>
      <c r="J8" s="2"/>
      <c r="K8" s="2"/>
      <c r="L8" s="2"/>
      <c r="M8" s="2"/>
      <c r="N8" s="2"/>
      <c r="O8" s="2"/>
      <c r="P8" s="2"/>
      <c r="AA8" s="3"/>
    </row>
    <row r="9" spans="1:27" ht="18" x14ac:dyDescent="0.2">
      <c r="A9" s="34" t="s">
        <v>30</v>
      </c>
      <c r="B9" s="33">
        <v>43.9</v>
      </c>
      <c r="C9" s="33">
        <v>44.8</v>
      </c>
      <c r="D9" s="33">
        <v>45.3</v>
      </c>
      <c r="E9" s="33">
        <v>45.1</v>
      </c>
      <c r="F9" s="33" t="s">
        <v>20</v>
      </c>
      <c r="G9" s="11">
        <v>60</v>
      </c>
      <c r="H9" s="11" t="s">
        <v>10</v>
      </c>
      <c r="J9" s="2"/>
      <c r="K9" s="2"/>
      <c r="L9" s="2"/>
      <c r="M9" s="2"/>
      <c r="N9" s="2"/>
      <c r="O9" s="2"/>
      <c r="P9" s="2"/>
      <c r="AA9" s="3"/>
    </row>
    <row r="10" spans="1:27" x14ac:dyDescent="0.2">
      <c r="A10" s="34" t="s">
        <v>22</v>
      </c>
      <c r="B10" s="45">
        <v>45</v>
      </c>
      <c r="C10" s="45">
        <v>46.7</v>
      </c>
      <c r="D10" s="45">
        <v>49.7</v>
      </c>
      <c r="E10" s="45">
        <v>50.1</v>
      </c>
      <c r="F10" s="45">
        <v>51.1</v>
      </c>
      <c r="G10" s="11">
        <v>60</v>
      </c>
      <c r="H10" s="11" t="s">
        <v>13</v>
      </c>
      <c r="J10" s="2"/>
      <c r="K10" s="2"/>
      <c r="L10" s="2"/>
      <c r="M10" s="2"/>
      <c r="N10" s="2"/>
      <c r="O10" s="2"/>
      <c r="P10" s="2"/>
      <c r="AA10" s="4"/>
    </row>
    <row r="11" spans="1:27" x14ac:dyDescent="0.2">
      <c r="A11" s="42" t="s">
        <v>34</v>
      </c>
      <c r="B11" s="38">
        <v>45.8</v>
      </c>
      <c r="C11" s="38">
        <v>47</v>
      </c>
      <c r="D11" s="38">
        <v>47.2</v>
      </c>
      <c r="E11" s="38">
        <v>50.1</v>
      </c>
      <c r="F11" s="38">
        <v>49.3</v>
      </c>
      <c r="G11" s="11">
        <v>60</v>
      </c>
      <c r="H11" s="11" t="s">
        <v>10</v>
      </c>
      <c r="J11" s="2"/>
      <c r="K11" s="2"/>
      <c r="L11" s="2"/>
      <c r="M11" s="2"/>
      <c r="N11" s="2"/>
      <c r="O11" s="2"/>
      <c r="P11" s="2"/>
      <c r="AA11" s="4"/>
    </row>
    <row r="12" spans="1:27" x14ac:dyDescent="0.2">
      <c r="A12" s="34" t="s">
        <v>60</v>
      </c>
      <c r="B12" s="34">
        <v>49.5</v>
      </c>
      <c r="C12" s="34">
        <v>50.1</v>
      </c>
      <c r="G12" s="11">
        <v>60</v>
      </c>
      <c r="H12" s="11" t="s">
        <v>10</v>
      </c>
      <c r="J12" s="2"/>
      <c r="K12" s="2"/>
      <c r="L12" s="2"/>
      <c r="M12" s="2"/>
      <c r="N12" s="2"/>
      <c r="O12" s="2"/>
      <c r="P12" s="2"/>
    </row>
    <row r="13" spans="1:27" x14ac:dyDescent="0.2">
      <c r="A13" s="34" t="s">
        <v>50</v>
      </c>
      <c r="B13" s="34">
        <v>54.5</v>
      </c>
      <c r="C13" s="41">
        <v>0</v>
      </c>
      <c r="D13" s="41">
        <v>0</v>
      </c>
      <c r="E13" s="41">
        <v>0</v>
      </c>
      <c r="F13" s="41">
        <v>0</v>
      </c>
      <c r="G13" s="11">
        <v>60</v>
      </c>
      <c r="H13" s="11" t="s">
        <v>10</v>
      </c>
      <c r="J13" s="2"/>
      <c r="K13" s="2"/>
      <c r="L13" s="2"/>
      <c r="M13" s="2"/>
      <c r="N13" s="2"/>
      <c r="O13" s="2"/>
      <c r="P13" s="2"/>
    </row>
    <row r="14" spans="1:27" x14ac:dyDescent="0.2">
      <c r="A14" s="34" t="s">
        <v>54</v>
      </c>
      <c r="B14" s="34">
        <v>57.4</v>
      </c>
      <c r="C14" s="34">
        <v>56</v>
      </c>
      <c r="D14" s="34">
        <v>55</v>
      </c>
      <c r="E14" s="34">
        <v>54.2</v>
      </c>
      <c r="F14" s="34">
        <v>53.3</v>
      </c>
      <c r="G14" s="11">
        <v>60</v>
      </c>
      <c r="H14" s="11" t="s">
        <v>10</v>
      </c>
      <c r="J14" s="2"/>
      <c r="K14" s="2"/>
      <c r="L14" s="2"/>
      <c r="M14" s="2"/>
      <c r="N14" s="2"/>
      <c r="O14" s="2"/>
      <c r="P14" s="2"/>
      <c r="AA14" s="5"/>
    </row>
    <row r="15" spans="1:27" x14ac:dyDescent="0.2">
      <c r="A15" s="34" t="s">
        <v>40</v>
      </c>
      <c r="B15">
        <v>59.2</v>
      </c>
      <c r="C15">
        <v>60.6</v>
      </c>
      <c r="D15">
        <v>63.1</v>
      </c>
      <c r="E15">
        <v>65.400000000000006</v>
      </c>
      <c r="F15">
        <v>67.5</v>
      </c>
      <c r="G15" s="11">
        <v>60</v>
      </c>
      <c r="H15" s="11" t="s">
        <v>13</v>
      </c>
      <c r="J15" s="2"/>
      <c r="K15" s="2"/>
      <c r="L15" s="2"/>
      <c r="M15" s="2"/>
      <c r="N15" s="2"/>
      <c r="O15" s="2"/>
      <c r="P15" s="2"/>
      <c r="AA15" s="5"/>
    </row>
    <row r="16" spans="1:27" x14ac:dyDescent="0.2">
      <c r="A16" s="34" t="s">
        <v>17</v>
      </c>
      <c r="B16" s="34">
        <v>63.25</v>
      </c>
      <c r="C16" s="34">
        <v>63.25</v>
      </c>
      <c r="G16" s="11">
        <v>60</v>
      </c>
      <c r="H16" s="11" t="s">
        <v>10</v>
      </c>
      <c r="J16" s="2"/>
      <c r="K16" s="2"/>
      <c r="L16" s="2"/>
      <c r="M16" s="2"/>
      <c r="N16" s="2"/>
      <c r="O16" s="2"/>
      <c r="P16" s="2"/>
      <c r="AA16" s="5"/>
    </row>
    <row r="17" spans="1:27" x14ac:dyDescent="0.2">
      <c r="A17" s="34" t="s">
        <v>48</v>
      </c>
      <c r="B17" s="45">
        <v>66.900000000000006</v>
      </c>
      <c r="C17" s="45">
        <v>64.5</v>
      </c>
      <c r="D17" s="45">
        <v>64</v>
      </c>
      <c r="E17" s="45">
        <v>63.6</v>
      </c>
      <c r="F17" s="45">
        <v>63.4</v>
      </c>
      <c r="G17" s="11">
        <v>60</v>
      </c>
      <c r="H17" s="11" t="s">
        <v>13</v>
      </c>
      <c r="J17" s="2"/>
      <c r="K17" s="2"/>
      <c r="L17" s="2"/>
      <c r="M17" s="2"/>
      <c r="N17" s="2"/>
      <c r="O17" s="2"/>
      <c r="P17" s="2"/>
      <c r="AA17" s="5"/>
    </row>
    <row r="18" spans="1:27" x14ac:dyDescent="0.2">
      <c r="A18" s="34" t="s">
        <v>56</v>
      </c>
      <c r="B18" s="32">
        <v>68.900000000000006</v>
      </c>
      <c r="C18" s="32">
        <v>64.099999999999994</v>
      </c>
      <c r="D18" s="32">
        <v>58.8</v>
      </c>
      <c r="E18" s="32">
        <v>53.3</v>
      </c>
      <c r="F18" s="32">
        <v>47.4</v>
      </c>
      <c r="G18" s="11">
        <v>60</v>
      </c>
      <c r="H18" s="11" t="s">
        <v>10</v>
      </c>
      <c r="J18" s="2"/>
      <c r="K18" s="2"/>
      <c r="L18" s="2"/>
      <c r="M18" s="2"/>
      <c r="N18" s="2"/>
      <c r="O18" s="2"/>
      <c r="P18" s="2"/>
      <c r="AA18" s="5"/>
    </row>
    <row r="19" spans="1:27" x14ac:dyDescent="0.2">
      <c r="A19" s="34" t="s">
        <v>58</v>
      </c>
      <c r="B19" s="35">
        <v>69.099999999999994</v>
      </c>
      <c r="C19" s="35">
        <v>63.8</v>
      </c>
      <c r="D19" s="35">
        <v>61</v>
      </c>
      <c r="E19" s="35">
        <v>59.5</v>
      </c>
      <c r="F19" s="35">
        <v>58.6</v>
      </c>
      <c r="G19" s="11">
        <v>60</v>
      </c>
      <c r="H19" s="11" t="s">
        <v>10</v>
      </c>
      <c r="J19" s="2"/>
      <c r="K19" s="2"/>
      <c r="L19" s="2"/>
      <c r="M19" s="2"/>
      <c r="N19" s="2"/>
      <c r="O19" s="2"/>
      <c r="P19" s="2"/>
      <c r="AA19" s="5"/>
    </row>
    <row r="20" spans="1:27" x14ac:dyDescent="0.2">
      <c r="A20" s="34" t="s">
        <v>24</v>
      </c>
      <c r="B20" s="34">
        <v>73.2</v>
      </c>
      <c r="C20" s="34">
        <v>72.599999999999994</v>
      </c>
      <c r="D20" s="34">
        <v>71.400000000000006</v>
      </c>
      <c r="E20" s="34">
        <v>69.8</v>
      </c>
      <c r="F20" s="34">
        <v>67.7</v>
      </c>
      <c r="G20" s="11">
        <v>60</v>
      </c>
      <c r="H20" s="11" t="s">
        <v>10</v>
      </c>
      <c r="J20" s="2"/>
      <c r="K20" s="2"/>
      <c r="L20" s="2"/>
      <c r="M20" s="2"/>
      <c r="N20" s="2"/>
      <c r="O20" s="2"/>
      <c r="P20" s="2"/>
    </row>
    <row r="21" spans="1:27" x14ac:dyDescent="0.2">
      <c r="A21" s="40" t="s">
        <v>12</v>
      </c>
      <c r="B21" s="44">
        <v>79.7</v>
      </c>
      <c r="C21" s="44">
        <v>81.599999999999994</v>
      </c>
      <c r="D21" s="44">
        <v>82.8</v>
      </c>
      <c r="E21" s="44">
        <v>83.9</v>
      </c>
      <c r="F21" s="44">
        <v>85</v>
      </c>
      <c r="G21" s="11">
        <v>60</v>
      </c>
      <c r="H21" s="11" t="s">
        <v>13</v>
      </c>
      <c r="J21" s="2"/>
      <c r="K21" s="2"/>
      <c r="L21" s="2"/>
      <c r="M21" s="2"/>
      <c r="N21" s="2"/>
      <c r="O21" s="2"/>
      <c r="P21" s="2"/>
    </row>
    <row r="22" spans="1:27" x14ac:dyDescent="0.2">
      <c r="A22" s="34" t="s">
        <v>19</v>
      </c>
      <c r="B22" s="34">
        <v>81.7</v>
      </c>
      <c r="C22" s="34">
        <v>84</v>
      </c>
      <c r="D22" s="34">
        <v>84.8</v>
      </c>
      <c r="G22" s="11">
        <v>60</v>
      </c>
      <c r="H22" s="11" t="s">
        <v>10</v>
      </c>
      <c r="J22" s="2"/>
      <c r="K22" s="2"/>
      <c r="L22" s="2"/>
      <c r="M22" s="2"/>
      <c r="N22" s="2"/>
      <c r="O22" s="2"/>
    </row>
    <row r="23" spans="1:27" x14ac:dyDescent="0.2">
      <c r="A23" s="34" t="s">
        <v>38</v>
      </c>
      <c r="B23" s="41">
        <v>92.4</v>
      </c>
      <c r="C23" s="41">
        <v>88</v>
      </c>
      <c r="D23" s="41">
        <v>84.5</v>
      </c>
      <c r="E23" s="41">
        <v>81.5</v>
      </c>
      <c r="F23" s="41">
        <v>78.3</v>
      </c>
      <c r="G23" s="11">
        <v>60</v>
      </c>
      <c r="H23" s="11" t="s">
        <v>13</v>
      </c>
      <c r="J23" s="2"/>
      <c r="K23" s="2"/>
      <c r="L23" s="2"/>
      <c r="M23" s="2"/>
      <c r="N23" s="2"/>
      <c r="O23" s="2"/>
    </row>
    <row r="24" spans="1:27" x14ac:dyDescent="0.2">
      <c r="A24" s="34" t="s">
        <v>52</v>
      </c>
      <c r="B24" s="34">
        <v>102.7</v>
      </c>
      <c r="C24" s="34">
        <v>101.1</v>
      </c>
      <c r="D24" s="34">
        <v>100.1</v>
      </c>
      <c r="E24" s="34">
        <v>99.2</v>
      </c>
      <c r="F24" s="34">
        <v>98.7</v>
      </c>
      <c r="G24" s="11">
        <v>60</v>
      </c>
      <c r="H24" s="11" t="s">
        <v>13</v>
      </c>
      <c r="J24" s="2"/>
      <c r="K24" s="2"/>
      <c r="L24" s="2"/>
      <c r="M24" s="2"/>
      <c r="N24" s="2"/>
      <c r="O24" s="2"/>
    </row>
    <row r="25" spans="1:27" x14ac:dyDescent="0.2">
      <c r="A25" s="34" t="s">
        <v>28</v>
      </c>
      <c r="B25" s="44">
        <v>105.7</v>
      </c>
      <c r="C25" s="44">
        <v>107.4</v>
      </c>
      <c r="D25" s="44">
        <v>109.7</v>
      </c>
      <c r="E25" s="44">
        <v>112.2</v>
      </c>
      <c r="F25" s="44">
        <v>114.6</v>
      </c>
      <c r="G25" s="11">
        <v>60</v>
      </c>
      <c r="H25" s="11" t="s">
        <v>13</v>
      </c>
      <c r="J25" s="2"/>
      <c r="K25" s="2"/>
      <c r="L25" s="2"/>
      <c r="M25" s="2"/>
      <c r="N25" s="2"/>
      <c r="O25" s="2"/>
    </row>
    <row r="26" spans="1:27" x14ac:dyDescent="0.2">
      <c r="A26" s="34" t="s">
        <v>32</v>
      </c>
      <c r="B26" s="35">
        <v>112.9</v>
      </c>
      <c r="C26" s="35">
        <v>114.7</v>
      </c>
      <c r="D26" s="35">
        <v>115.9</v>
      </c>
      <c r="E26" s="35">
        <v>116.4</v>
      </c>
      <c r="F26" s="35">
        <v>116.1</v>
      </c>
      <c r="G26" s="11">
        <v>60</v>
      </c>
      <c r="H26" s="11" t="s">
        <v>10</v>
      </c>
      <c r="J26" s="2"/>
      <c r="K26" s="2"/>
      <c r="L26" s="2"/>
      <c r="M26" s="2"/>
      <c r="N26" s="2"/>
      <c r="O26" s="2"/>
    </row>
    <row r="27" spans="1:27" x14ac:dyDescent="0.2">
      <c r="A27" s="34" t="s">
        <v>26</v>
      </c>
      <c r="B27" s="34">
        <v>135.80000000000001</v>
      </c>
      <c r="C27" s="34">
        <v>136.9</v>
      </c>
      <c r="D27" s="34">
        <v>137.80000000000001</v>
      </c>
      <c r="E27" s="34">
        <v>137.5</v>
      </c>
      <c r="F27" s="34">
        <v>136.4</v>
      </c>
      <c r="G27" s="11">
        <v>60</v>
      </c>
      <c r="H27" s="11" t="s">
        <v>10</v>
      </c>
      <c r="J27" s="2"/>
      <c r="K27" s="2"/>
      <c r="L27" s="2"/>
      <c r="M27" s="2"/>
      <c r="N27" s="2"/>
      <c r="O27" s="2"/>
    </row>
    <row r="28" spans="1:27" x14ac:dyDescent="0.2">
      <c r="A28" s="34" t="s">
        <v>42</v>
      </c>
      <c r="B28" s="78">
        <v>153.69999999999999</v>
      </c>
      <c r="C28" s="78">
        <v>149.1</v>
      </c>
      <c r="D28" s="78">
        <v>143.1</v>
      </c>
      <c r="E28" s="78">
        <v>138</v>
      </c>
      <c r="F28" s="78">
        <v>133.4</v>
      </c>
      <c r="G28" s="11">
        <v>60</v>
      </c>
      <c r="H28" s="11" t="s">
        <v>10</v>
      </c>
      <c r="J28" s="2"/>
      <c r="K28" s="2"/>
      <c r="L28" s="2"/>
      <c r="M28" s="2"/>
      <c r="N28" s="2"/>
      <c r="O28" s="2"/>
      <c r="P28" s="14"/>
    </row>
    <row r="29" spans="1:27" hidden="1" x14ac:dyDescent="0.2">
      <c r="A29" s="34" t="s">
        <v>62</v>
      </c>
      <c r="B29" s="37" t="s">
        <v>20</v>
      </c>
      <c r="C29" s="37" t="s">
        <v>20</v>
      </c>
      <c r="D29" s="37" t="s">
        <v>20</v>
      </c>
      <c r="E29" s="37" t="s">
        <v>20</v>
      </c>
      <c r="F29" s="37" t="s">
        <v>20</v>
      </c>
      <c r="G29" s="11">
        <v>60</v>
      </c>
      <c r="H29" s="11"/>
      <c r="J29" s="2"/>
      <c r="K29" s="2"/>
      <c r="L29" s="2"/>
      <c r="M29" s="2"/>
      <c r="N29" s="2"/>
      <c r="O29" s="2"/>
    </row>
    <row r="30" spans="1:27" hidden="1" x14ac:dyDescent="0.2">
      <c r="A30" s="34" t="s">
        <v>64</v>
      </c>
      <c r="B30" s="41"/>
      <c r="C30" s="41"/>
      <c r="D30" s="41"/>
      <c r="E30" s="41"/>
      <c r="F30" s="41"/>
      <c r="G30" s="11">
        <v>60</v>
      </c>
      <c r="H30" s="11"/>
      <c r="J30" s="2"/>
      <c r="K30" s="2"/>
      <c r="L30" s="2"/>
      <c r="N30" s="2"/>
      <c r="O30" s="2"/>
    </row>
    <row r="31" spans="1:27" x14ac:dyDescent="0.2">
      <c r="J31" s="2"/>
      <c r="K31" s="2"/>
      <c r="L31" s="2"/>
      <c r="N31" s="2"/>
      <c r="O31" s="2"/>
    </row>
    <row r="32" spans="1:27" x14ac:dyDescent="0.2">
      <c r="J32" s="2"/>
      <c r="K32" s="2"/>
      <c r="L32" s="2"/>
      <c r="N32" s="2"/>
      <c r="O32" s="2"/>
    </row>
    <row r="33" spans="1:16" ht="16" thickBot="1" x14ac:dyDescent="0.25">
      <c r="A33" t="s">
        <v>93</v>
      </c>
      <c r="J33" s="2"/>
      <c r="K33" s="2"/>
      <c r="L33" s="2"/>
      <c r="N33" s="2"/>
      <c r="O33" s="2"/>
    </row>
    <row r="34" spans="1:16" ht="16" thickBot="1" x14ac:dyDescent="0.25">
      <c r="A34" s="15" t="s">
        <v>65</v>
      </c>
      <c r="J34" s="2"/>
      <c r="K34" s="2"/>
      <c r="L34" s="2"/>
      <c r="N34" s="2"/>
      <c r="O34" s="2"/>
    </row>
    <row r="35" spans="1:16" ht="16" thickBot="1" x14ac:dyDescent="0.25">
      <c r="A35" s="15" t="s">
        <v>66</v>
      </c>
      <c r="J35" s="2"/>
      <c r="K35" s="2"/>
      <c r="L35" s="2"/>
      <c r="N35" s="2"/>
      <c r="O35" s="2"/>
    </row>
    <row r="36" spans="1:16" ht="16" thickBot="1" x14ac:dyDescent="0.25">
      <c r="A36" s="15" t="s">
        <v>67</v>
      </c>
      <c r="J36" s="2"/>
      <c r="K36" s="2"/>
      <c r="L36" s="2"/>
      <c r="N36" s="2"/>
      <c r="O36" s="2"/>
    </row>
    <row r="37" spans="1:16" ht="16" thickBot="1" x14ac:dyDescent="0.25">
      <c r="A37" s="16" t="s">
        <v>68</v>
      </c>
      <c r="J37" s="2"/>
      <c r="K37" s="2"/>
      <c r="L37" s="2"/>
      <c r="N37" s="2"/>
      <c r="O37" s="2"/>
      <c r="P37" s="2"/>
    </row>
    <row r="38" spans="1:16" ht="16" thickBot="1" x14ac:dyDescent="0.25">
      <c r="A38" s="15" t="s">
        <v>69</v>
      </c>
      <c r="J38" s="2"/>
      <c r="K38" s="2"/>
      <c r="L38" s="2"/>
      <c r="N38" s="2"/>
      <c r="O38" s="2"/>
    </row>
    <row r="39" spans="1:16" ht="16" thickBot="1" x14ac:dyDescent="0.25">
      <c r="A39" s="15" t="s">
        <v>70</v>
      </c>
      <c r="J39" s="2"/>
      <c r="K39" s="2"/>
      <c r="L39" s="2"/>
      <c r="N39" s="2"/>
      <c r="O39" s="2"/>
    </row>
    <row r="40" spans="1:16" ht="16" thickBot="1" x14ac:dyDescent="0.25">
      <c r="A40" s="15" t="s">
        <v>71</v>
      </c>
      <c r="J40" s="2"/>
      <c r="K40" s="2"/>
      <c r="L40" s="2"/>
      <c r="N40" s="2"/>
      <c r="O40" s="2"/>
    </row>
    <row r="41" spans="1:16" ht="16" thickBot="1" x14ac:dyDescent="0.25">
      <c r="A41" s="15" t="s">
        <v>72</v>
      </c>
      <c r="J41" s="2"/>
      <c r="K41" s="2"/>
      <c r="L41" s="2"/>
      <c r="M41" s="2"/>
      <c r="N41" s="2"/>
      <c r="O41" s="2"/>
      <c r="P41" s="1"/>
    </row>
    <row r="42" spans="1:16" ht="16" thickBot="1" x14ac:dyDescent="0.25">
      <c r="A42" s="15" t="s">
        <v>73</v>
      </c>
      <c r="J42" s="2"/>
      <c r="K42" s="2"/>
      <c r="L42" s="2"/>
      <c r="M42" s="2"/>
      <c r="N42" s="2"/>
      <c r="O42" s="2"/>
    </row>
    <row r="43" spans="1:16" ht="16" thickBot="1" x14ac:dyDescent="0.25">
      <c r="A43" s="15" t="s">
        <v>74</v>
      </c>
      <c r="J43" s="2"/>
      <c r="K43" s="2"/>
      <c r="L43" s="2"/>
      <c r="M43" s="2"/>
      <c r="N43" s="2"/>
      <c r="O43" s="2"/>
    </row>
    <row r="44" spans="1:16" x14ac:dyDescent="0.2">
      <c r="J44" s="2"/>
      <c r="K44" s="2"/>
      <c r="L44" s="2"/>
      <c r="M44" s="2"/>
      <c r="N44" s="2"/>
      <c r="O44" s="2"/>
    </row>
    <row r="45" spans="1:16" x14ac:dyDescent="0.2">
      <c r="J45" s="2"/>
      <c r="K45" s="2"/>
      <c r="L45" s="2"/>
      <c r="M45" s="2"/>
      <c r="O45" s="2"/>
      <c r="P45" s="1"/>
    </row>
    <row r="46" spans="1:16" x14ac:dyDescent="0.2">
      <c r="J46" s="2"/>
      <c r="K46" s="2"/>
      <c r="L46" s="2"/>
      <c r="M46" s="2"/>
      <c r="N46" s="2"/>
      <c r="O46" s="2"/>
      <c r="P46" s="1"/>
    </row>
    <row r="47" spans="1:16" x14ac:dyDescent="0.2">
      <c r="J47" s="2"/>
      <c r="K47" s="2"/>
      <c r="L47" s="2"/>
      <c r="M47" s="2"/>
      <c r="N47" s="2"/>
      <c r="O47" s="2"/>
    </row>
    <row r="48" spans="1:16" x14ac:dyDescent="0.2">
      <c r="J48" s="2"/>
      <c r="K48" s="2"/>
      <c r="L48" s="2"/>
      <c r="M48" s="2"/>
      <c r="N48" s="2"/>
      <c r="O48" s="2"/>
      <c r="P48" s="2"/>
    </row>
    <row r="49" spans="2:16" x14ac:dyDescent="0.2">
      <c r="J49" s="2"/>
      <c r="K49" s="2"/>
      <c r="L49" s="2"/>
      <c r="M49" s="2"/>
      <c r="N49" s="2"/>
      <c r="O49" s="2"/>
      <c r="P49" s="2"/>
    </row>
    <row r="50" spans="2:16" x14ac:dyDescent="0.2">
      <c r="J50" s="2"/>
      <c r="K50" s="2"/>
      <c r="L50" s="2"/>
      <c r="M50" s="2"/>
      <c r="N50" s="2"/>
      <c r="O50" s="2"/>
      <c r="P50" s="2"/>
    </row>
    <row r="51" spans="2:16" x14ac:dyDescent="0.2">
      <c r="B51" s="2"/>
      <c r="C51" s="2"/>
      <c r="D51" s="2"/>
      <c r="E51" s="2"/>
      <c r="F51" s="2"/>
      <c r="G51" s="2"/>
      <c r="H51" s="2"/>
      <c r="I51" s="2"/>
      <c r="J51" s="2"/>
      <c r="K51" s="2"/>
      <c r="L51" s="2"/>
      <c r="M51" s="2"/>
      <c r="N51" s="2"/>
      <c r="O51" s="2"/>
      <c r="P51" s="2"/>
    </row>
    <row r="52" spans="2:16" x14ac:dyDescent="0.2">
      <c r="J52" s="2"/>
      <c r="K52" s="2"/>
      <c r="L52" s="2"/>
      <c r="M52" s="2"/>
      <c r="N52" s="2"/>
      <c r="O52" s="2"/>
      <c r="P52" s="2"/>
    </row>
    <row r="53" spans="2:16" x14ac:dyDescent="0.2">
      <c r="B53" s="2"/>
      <c r="C53" s="2"/>
      <c r="D53" s="2"/>
      <c r="E53" s="2"/>
      <c r="F53" s="2"/>
      <c r="G53" s="2"/>
      <c r="H53" s="2"/>
      <c r="I53" s="2"/>
      <c r="J53" s="2"/>
      <c r="K53" s="2"/>
      <c r="L53" s="2"/>
      <c r="M53" s="2"/>
      <c r="N53" s="2"/>
      <c r="O53" s="2"/>
      <c r="P53" s="2"/>
    </row>
    <row r="54" spans="2:16" x14ac:dyDescent="0.2">
      <c r="J54" s="2"/>
      <c r="K54" s="2"/>
      <c r="L54" s="2"/>
      <c r="M54" s="2"/>
      <c r="N54" s="2"/>
      <c r="O54" s="2"/>
      <c r="P54" s="2"/>
    </row>
    <row r="55" spans="2:16" x14ac:dyDescent="0.2">
      <c r="B55" s="2"/>
      <c r="C55" s="2"/>
      <c r="D55" s="2"/>
      <c r="E55" s="2"/>
      <c r="F55" s="2"/>
      <c r="G55" s="2"/>
      <c r="H55" s="2"/>
      <c r="I55" s="2"/>
      <c r="J55" s="2"/>
      <c r="K55" s="2"/>
      <c r="L55" s="2"/>
      <c r="M55" s="2"/>
      <c r="N55" s="2"/>
      <c r="O55" s="2"/>
      <c r="P55" s="2"/>
    </row>
    <row r="56" spans="2:16" x14ac:dyDescent="0.2">
      <c r="J56" s="2"/>
      <c r="K56" s="2"/>
      <c r="L56" s="2"/>
      <c r="M56" s="2"/>
      <c r="N56" s="2"/>
      <c r="O56" s="2"/>
      <c r="P56" s="2"/>
    </row>
    <row r="57" spans="2:16" x14ac:dyDescent="0.2">
      <c r="B57" s="2"/>
      <c r="C57" s="2"/>
      <c r="D57" s="2"/>
      <c r="E57" s="2"/>
      <c r="F57" s="2"/>
      <c r="G57" s="2"/>
      <c r="H57" s="2"/>
      <c r="I57" s="2"/>
      <c r="J57" s="2"/>
      <c r="K57" s="2"/>
      <c r="L57" s="2"/>
      <c r="M57" s="2"/>
      <c r="N57" s="2"/>
      <c r="O57" s="2"/>
      <c r="P57" s="2"/>
    </row>
    <row r="58" spans="2:16" x14ac:dyDescent="0.2">
      <c r="J58" s="2"/>
      <c r="K58" s="2"/>
      <c r="L58" s="2"/>
      <c r="M58" s="2"/>
      <c r="N58" s="2"/>
      <c r="O58" s="2"/>
      <c r="P58" s="2"/>
    </row>
    <row r="59" spans="2:16" x14ac:dyDescent="0.2">
      <c r="P59" s="2"/>
    </row>
  </sheetData>
  <sortState xmlns:xlrd2="http://schemas.microsoft.com/office/spreadsheetml/2017/richdata2" ref="A4:E30">
    <sortCondition ref="B4:B30"/>
  </sortState>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499A7-A7AE-47F1-B93A-01B887BFEFB8}">
  <dimension ref="A1:BV31"/>
  <sheetViews>
    <sheetView workbookViewId="0">
      <selection activeCell="Z25" sqref="Z25"/>
    </sheetView>
  </sheetViews>
  <sheetFormatPr baseColWidth="10" defaultColWidth="8.6640625" defaultRowHeight="15" x14ac:dyDescent="0.2"/>
  <cols>
    <col min="2" max="2" width="12.5" customWidth="1"/>
    <col min="4" max="10" width="8.6640625" customWidth="1"/>
    <col min="12" max="12" width="11" bestFit="1" customWidth="1"/>
    <col min="15" max="15" width="11" bestFit="1" customWidth="1"/>
    <col min="18" max="25" width="8.6640625" customWidth="1"/>
    <col min="27" max="28" width="10.6640625" bestFit="1" customWidth="1"/>
    <col min="33" max="33" width="0" hidden="1" customWidth="1"/>
    <col min="34" max="38" width="8.6640625" hidden="1" customWidth="1"/>
    <col min="39" max="39" width="8.6640625" customWidth="1"/>
    <col min="42" max="42" width="11" bestFit="1" customWidth="1"/>
    <col min="57" max="57" width="15.6640625" customWidth="1"/>
  </cols>
  <sheetData>
    <row r="1" spans="1:74" ht="15.75" customHeight="1" thickBot="1" x14ac:dyDescent="0.25">
      <c r="D1" s="105" t="s">
        <v>94</v>
      </c>
      <c r="E1" s="106"/>
      <c r="F1" s="106"/>
      <c r="G1" s="106"/>
      <c r="H1" s="107"/>
      <c r="I1" s="48"/>
      <c r="J1" s="48"/>
      <c r="K1" s="22"/>
      <c r="L1" s="105" t="s">
        <v>95</v>
      </c>
      <c r="M1" s="106"/>
      <c r="N1" s="106"/>
      <c r="O1" s="106"/>
      <c r="P1" s="107"/>
      <c r="S1" s="105" t="s">
        <v>90</v>
      </c>
      <c r="T1" s="106"/>
      <c r="U1" s="106"/>
      <c r="V1" s="106"/>
      <c r="W1" s="107"/>
      <c r="X1" s="48"/>
      <c r="Y1" s="48"/>
      <c r="Z1" s="22"/>
      <c r="AA1" s="105" t="s">
        <v>96</v>
      </c>
      <c r="AB1" s="106"/>
      <c r="AC1" s="106"/>
      <c r="AD1" s="106"/>
      <c r="AE1" s="107"/>
      <c r="AH1" s="24" t="s">
        <v>91</v>
      </c>
      <c r="AI1" s="25"/>
      <c r="AJ1" s="25"/>
      <c r="AK1" s="25"/>
      <c r="AL1" s="25"/>
      <c r="AM1" s="25"/>
      <c r="AN1" s="105" t="s">
        <v>91</v>
      </c>
      <c r="AO1" s="106"/>
      <c r="AP1" s="106"/>
      <c r="AQ1" s="106"/>
      <c r="AR1" s="107"/>
      <c r="AS1" s="48"/>
      <c r="AT1" s="48"/>
      <c r="AW1" s="24" t="s">
        <v>97</v>
      </c>
      <c r="AX1" s="25"/>
      <c r="AY1" s="25"/>
      <c r="AZ1" s="25"/>
      <c r="BA1" s="25"/>
      <c r="BE1" s="99" t="s">
        <v>88</v>
      </c>
      <c r="BF1" s="100" t="s">
        <v>77</v>
      </c>
      <c r="BG1" s="100" t="s">
        <v>78</v>
      </c>
      <c r="BH1" s="100" t="s">
        <v>79</v>
      </c>
      <c r="BI1" s="100" t="s">
        <v>80</v>
      </c>
      <c r="BJ1" s="100" t="s">
        <v>81</v>
      </c>
      <c r="BL1" s="101" t="s">
        <v>98</v>
      </c>
      <c r="BM1" s="101" t="s">
        <v>99</v>
      </c>
      <c r="BN1" s="100" t="s">
        <v>77</v>
      </c>
      <c r="BO1" s="100" t="s">
        <v>78</v>
      </c>
      <c r="BP1" s="100" t="s">
        <v>79</v>
      </c>
      <c r="BQ1" s="100" t="s">
        <v>80</v>
      </c>
      <c r="BR1" s="100" t="s">
        <v>81</v>
      </c>
    </row>
    <row r="2" spans="1:74" ht="15.75" customHeight="1" x14ac:dyDescent="0.2">
      <c r="D2" s="1"/>
      <c r="E2" s="9">
        <v>2024</v>
      </c>
      <c r="F2" s="9">
        <v>2025</v>
      </c>
      <c r="G2" s="6">
        <v>2026</v>
      </c>
      <c r="H2" s="9">
        <v>2027</v>
      </c>
      <c r="I2" s="9">
        <v>2028</v>
      </c>
      <c r="J2" s="9"/>
      <c r="L2" s="9">
        <v>2024</v>
      </c>
      <c r="M2" s="9">
        <v>2025</v>
      </c>
      <c r="N2" s="6">
        <v>2026</v>
      </c>
      <c r="O2" s="9">
        <v>2027</v>
      </c>
      <c r="P2" s="9">
        <v>2028</v>
      </c>
      <c r="S2" s="1"/>
      <c r="T2" s="9">
        <v>2024</v>
      </c>
      <c r="U2" s="9">
        <v>2025</v>
      </c>
      <c r="V2" s="9">
        <v>2026</v>
      </c>
      <c r="W2" s="9">
        <v>2027</v>
      </c>
      <c r="X2" s="9">
        <v>2028</v>
      </c>
      <c r="Y2" s="9"/>
      <c r="AA2" s="9">
        <v>2024</v>
      </c>
      <c r="AB2" s="9">
        <v>2025</v>
      </c>
      <c r="AC2" s="9">
        <v>2026</v>
      </c>
      <c r="AD2" s="9">
        <v>2027</v>
      </c>
      <c r="AE2" s="9">
        <v>2028</v>
      </c>
      <c r="AH2" s="1"/>
      <c r="AI2" s="9">
        <v>2024</v>
      </c>
      <c r="AJ2" s="9">
        <v>2025</v>
      </c>
      <c r="AK2" s="9">
        <v>2026</v>
      </c>
      <c r="AL2" s="9">
        <v>2027</v>
      </c>
      <c r="AM2" s="9"/>
      <c r="AN2" s="1"/>
      <c r="AO2" s="9">
        <v>2024</v>
      </c>
      <c r="AP2" s="9">
        <v>2025</v>
      </c>
      <c r="AQ2" s="9">
        <v>2026</v>
      </c>
      <c r="AR2" s="9">
        <v>2027</v>
      </c>
      <c r="AS2" s="9">
        <v>2028</v>
      </c>
      <c r="AT2" s="9"/>
      <c r="AW2" s="9">
        <v>2024</v>
      </c>
      <c r="AX2" s="9">
        <v>2025</v>
      </c>
      <c r="AY2" s="9">
        <v>2026</v>
      </c>
      <c r="AZ2" s="9">
        <v>2027</v>
      </c>
      <c r="BA2" s="9">
        <v>2028</v>
      </c>
      <c r="BE2" s="96" t="s">
        <v>12</v>
      </c>
      <c r="BF2" s="97">
        <v>3.1</v>
      </c>
      <c r="BG2" s="97">
        <v>2.2000000000000002</v>
      </c>
      <c r="BH2" s="97">
        <v>2</v>
      </c>
      <c r="BI2" s="97">
        <v>2</v>
      </c>
      <c r="BJ2" s="97">
        <v>2</v>
      </c>
      <c r="BL2" t="s">
        <v>12</v>
      </c>
      <c r="BM2" s="13">
        <v>2.8117556107893453E-2</v>
      </c>
      <c r="BN2" s="13">
        <f>BF2*$BM2</f>
        <v>8.7164423934469701E-2</v>
      </c>
      <c r="BO2" s="13">
        <f t="shared" ref="BO2:BR17" si="0">BG2*$BM2</f>
        <v>6.1858623437365604E-2</v>
      </c>
      <c r="BP2" s="13">
        <f t="shared" si="0"/>
        <v>5.6235112215786906E-2</v>
      </c>
      <c r="BQ2" s="13">
        <f t="shared" si="0"/>
        <v>5.6235112215786906E-2</v>
      </c>
      <c r="BR2" s="13">
        <f t="shared" si="0"/>
        <v>5.6235112215786906E-2</v>
      </c>
      <c r="BV2" s="13"/>
    </row>
    <row r="3" spans="1:74" x14ac:dyDescent="0.2">
      <c r="B3" t="s">
        <v>100</v>
      </c>
      <c r="D3" s="1"/>
      <c r="E3" s="1"/>
      <c r="F3" s="1"/>
      <c r="S3" s="1"/>
      <c r="T3" s="1"/>
      <c r="U3" s="1"/>
      <c r="V3" s="1"/>
      <c r="W3" s="1"/>
      <c r="X3" s="1"/>
      <c r="Y3" s="1"/>
      <c r="AH3" s="1"/>
      <c r="AI3" s="1"/>
      <c r="AJ3" s="1"/>
      <c r="AK3" s="1"/>
      <c r="AL3" s="1"/>
      <c r="AM3" s="1"/>
      <c r="AN3" s="1"/>
      <c r="AO3" s="1"/>
      <c r="AP3" s="1"/>
      <c r="AQ3" s="1"/>
      <c r="AR3" s="1"/>
      <c r="AS3" s="1"/>
      <c r="AT3" s="1"/>
      <c r="BE3" s="85" t="s">
        <v>28</v>
      </c>
      <c r="BF3" s="97">
        <v>3.2</v>
      </c>
      <c r="BG3" s="97">
        <v>1.9</v>
      </c>
      <c r="BH3" s="97">
        <v>1.8</v>
      </c>
      <c r="BI3" s="97">
        <v>1.8</v>
      </c>
      <c r="BJ3" s="97">
        <v>1.8</v>
      </c>
      <c r="BL3" t="s">
        <v>28</v>
      </c>
      <c r="BM3" s="13">
        <v>3.4833986165814033E-2</v>
      </c>
      <c r="BN3" s="13">
        <f t="shared" ref="BN3:BN25" si="1">BF3*$BM3</f>
        <v>0.11146875573060491</v>
      </c>
      <c r="BO3" s="13">
        <f t="shared" si="0"/>
        <v>6.6184573715046657E-2</v>
      </c>
      <c r="BP3" s="13">
        <f t="shared" si="0"/>
        <v>6.2701175098465262E-2</v>
      </c>
      <c r="BQ3" s="13">
        <f t="shared" si="0"/>
        <v>6.2701175098465262E-2</v>
      </c>
      <c r="BR3" s="13">
        <f t="shared" si="0"/>
        <v>6.2701175098465262E-2</v>
      </c>
      <c r="BV3" s="13"/>
    </row>
    <row r="4" spans="1:74" x14ac:dyDescent="0.2">
      <c r="A4" t="s">
        <v>12</v>
      </c>
      <c r="B4" s="13">
        <v>2.8117556107893453E-2</v>
      </c>
      <c r="D4" t="str">
        <f>'Real GDP growth (%)	'!B2</f>
        <v>EE</v>
      </c>
      <c r="E4">
        <f>'Real GDP growth (%)	'!C2</f>
        <v>-1</v>
      </c>
      <c r="F4">
        <f>'Real GDP growth (%)	'!D2</f>
        <v>2.1</v>
      </c>
      <c r="G4">
        <f>'Real GDP growth (%)	'!E2</f>
        <v>2.7</v>
      </c>
      <c r="H4">
        <f>'Real GDP growth (%)	'!F2</f>
        <v>2.2999999999999998</v>
      </c>
      <c r="I4">
        <f>'Real GDP growth (%)	'!G2</f>
        <v>2.2999999999999998</v>
      </c>
      <c r="J4" s="7"/>
      <c r="K4" t="s">
        <v>12</v>
      </c>
      <c r="L4" s="13">
        <f>E4*$B4</f>
        <v>-2.8117556107893453E-2</v>
      </c>
      <c r="M4" s="13">
        <f t="shared" ref="M4:P19" si="2">F4*$B4</f>
        <v>5.9046867826576255E-2</v>
      </c>
      <c r="N4" s="13">
        <f t="shared" si="2"/>
        <v>7.5917401491312334E-2</v>
      </c>
      <c r="O4" s="13">
        <f t="shared" si="2"/>
        <v>6.4670379048154938E-2</v>
      </c>
      <c r="P4" s="13">
        <f t="shared" si="2"/>
        <v>6.4670379048154938E-2</v>
      </c>
      <c r="S4" t="str">
        <f>'General government balance'!A4</f>
        <v>FR</v>
      </c>
      <c r="T4">
        <f>'General government balance'!B4</f>
        <v>-6.1</v>
      </c>
      <c r="U4">
        <f>'General government balance'!C4</f>
        <v>-5</v>
      </c>
      <c r="V4">
        <f>'General government balance'!D4</f>
        <v>-4.5999999999999996</v>
      </c>
      <c r="W4">
        <f>'General government balance'!E4</f>
        <v>-4</v>
      </c>
      <c r="X4">
        <f>'General government balance'!F4</f>
        <v>-3.3</v>
      </c>
      <c r="Z4" t="s">
        <v>12</v>
      </c>
      <c r="AA4" s="21">
        <f>T4*$B4</f>
        <v>-0.17151709225815007</v>
      </c>
      <c r="AB4" s="21">
        <f t="shared" ref="AB4:AE4" si="3">U4*$B4</f>
        <v>-0.14058778053946727</v>
      </c>
      <c r="AC4" s="21">
        <f t="shared" si="3"/>
        <v>-0.12934075809630988</v>
      </c>
      <c r="AD4" s="21">
        <f t="shared" si="3"/>
        <v>-0.11247022443157381</v>
      </c>
      <c r="AE4" s="21">
        <f t="shared" si="3"/>
        <v>-9.2787935156048384E-2</v>
      </c>
      <c r="AH4" t="s">
        <v>12</v>
      </c>
      <c r="AI4" s="10">
        <v>78.5</v>
      </c>
      <c r="AJ4" s="10">
        <v>79.099999999999994</v>
      </c>
      <c r="AK4" s="10">
        <v>79.8</v>
      </c>
      <c r="AL4" s="10">
        <v>80.900000000000006</v>
      </c>
      <c r="AM4" s="10"/>
      <c r="AN4" t="str">
        <f>'Gross public debt on Maastricht'!A4</f>
        <v>EE</v>
      </c>
      <c r="AO4">
        <f>'Gross public debt on Maastricht'!B4</f>
        <v>23.3</v>
      </c>
      <c r="AP4">
        <f>'Gross public debt on Maastricht'!C4</f>
        <v>24.3</v>
      </c>
      <c r="AQ4">
        <f>'Gross public debt on Maastricht'!D4</f>
        <v>25.7</v>
      </c>
      <c r="AR4">
        <f>'Gross public debt on Maastricht'!E4</f>
        <v>26.6</v>
      </c>
      <c r="AS4">
        <f>'Gross public debt on Maastricht'!F4</f>
        <v>26.4</v>
      </c>
      <c r="AV4" t="s">
        <v>12</v>
      </c>
      <c r="AW4" s="21">
        <f>AO4*$B$4</f>
        <v>0.65513905731391753</v>
      </c>
      <c r="AX4" s="21">
        <f t="shared" ref="AX4:BA19" si="4">AP4*$B$4</f>
        <v>0.68325661342181088</v>
      </c>
      <c r="AY4" s="21">
        <f t="shared" si="4"/>
        <v>0.72262119197286168</v>
      </c>
      <c r="AZ4" s="21">
        <f t="shared" si="4"/>
        <v>0.74792699246996586</v>
      </c>
      <c r="BA4" s="21">
        <f t="shared" si="4"/>
        <v>0.74230348124838708</v>
      </c>
      <c r="BE4" s="85" t="s">
        <v>56</v>
      </c>
      <c r="BF4" s="90">
        <v>2.2000000000000002</v>
      </c>
      <c r="BG4" s="90">
        <v>2</v>
      </c>
      <c r="BH4" s="90">
        <v>2</v>
      </c>
      <c r="BI4" s="90">
        <v>2</v>
      </c>
      <c r="BJ4" s="90">
        <v>2</v>
      </c>
      <c r="BL4" t="s">
        <v>56</v>
      </c>
      <c r="BM4" s="13">
        <v>1.7464012060548523E-3</v>
      </c>
      <c r="BN4" s="13">
        <f t="shared" si="1"/>
        <v>3.8420826533206755E-3</v>
      </c>
      <c r="BO4" s="13">
        <f t="shared" si="0"/>
        <v>3.4928024121097046E-3</v>
      </c>
      <c r="BP4" s="13">
        <f t="shared" si="0"/>
        <v>3.4928024121097046E-3</v>
      </c>
      <c r="BQ4" s="13">
        <f t="shared" si="0"/>
        <v>3.4928024121097046E-3</v>
      </c>
      <c r="BR4" s="13">
        <f>BJ4*$BM4</f>
        <v>3.4928024121097046E-3</v>
      </c>
      <c r="BV4" s="13"/>
    </row>
    <row r="5" spans="1:74" x14ac:dyDescent="0.2">
      <c r="A5" t="s">
        <v>28</v>
      </c>
      <c r="B5" s="13">
        <v>3.4833986165814033E-2</v>
      </c>
      <c r="D5" t="str">
        <f>'Real GDP growth (%)	'!B3</f>
        <v>AT</v>
      </c>
      <c r="E5">
        <f>'Real GDP growth (%)	'!C3</f>
        <v>-0.6</v>
      </c>
      <c r="F5">
        <f>'Real GDP growth (%)	'!D3</f>
        <v>1</v>
      </c>
      <c r="G5">
        <f>'Real GDP growth (%)	'!E3</f>
        <v>1.5</v>
      </c>
      <c r="H5">
        <f>'Real GDP growth (%)	'!F3</f>
        <v>1.5</v>
      </c>
      <c r="I5">
        <f>'Real GDP growth (%)	'!G3</f>
        <v>1.4</v>
      </c>
      <c r="J5" s="8"/>
      <c r="K5" t="s">
        <v>28</v>
      </c>
      <c r="L5" s="13">
        <f t="shared" ref="L5:L25" si="5">E5*$B5</f>
        <v>-2.0900391699488419E-2</v>
      </c>
      <c r="M5" s="13">
        <f t="shared" si="2"/>
        <v>3.4833986165814033E-2</v>
      </c>
      <c r="N5" s="13">
        <f t="shared" si="2"/>
        <v>5.2250979248721047E-2</v>
      </c>
      <c r="O5" s="13">
        <f t="shared" si="2"/>
        <v>5.2250979248721047E-2</v>
      </c>
      <c r="P5" s="13">
        <f t="shared" si="2"/>
        <v>4.8767580632139644E-2</v>
      </c>
      <c r="S5" t="str">
        <f>'General government balance'!A5</f>
        <v>SK</v>
      </c>
      <c r="T5">
        <f>'General government balance'!B5</f>
        <v>-5.8</v>
      </c>
      <c r="U5">
        <f>'General government balance'!C5</f>
        <v>-4.9000000000000004</v>
      </c>
      <c r="V5">
        <f>'General government balance'!D5</f>
        <v>-4.9000000000000004</v>
      </c>
      <c r="W5">
        <f>'General government balance'!E5</f>
        <v>-5</v>
      </c>
      <c r="X5">
        <f>'General government balance'!F5</f>
        <v>-5.5</v>
      </c>
      <c r="Z5" t="s">
        <v>28</v>
      </c>
      <c r="AA5" s="21">
        <f t="shared" ref="AA5:AA29" si="6">T5*$B5</f>
        <v>-0.2020371197617214</v>
      </c>
      <c r="AB5" s="21">
        <f t="shared" ref="AB5:AB29" si="7">U5*$B5</f>
        <v>-0.17068653221248878</v>
      </c>
      <c r="AC5" s="21">
        <f t="shared" ref="AC5:AC29" si="8">V5*$B5</f>
        <v>-0.17068653221248878</v>
      </c>
      <c r="AD5" s="21">
        <f t="shared" ref="AD5:AD29" si="9">W5*$B5</f>
        <v>-0.17416993082907017</v>
      </c>
      <c r="AE5" s="21">
        <f t="shared" ref="AE5:AE29" si="10">X5*$B5</f>
        <v>-0.19158692391197718</v>
      </c>
      <c r="AH5" t="s">
        <v>28</v>
      </c>
      <c r="AI5" s="10">
        <v>106.2</v>
      </c>
      <c r="AJ5" s="10">
        <v>107.9</v>
      </c>
      <c r="AK5" s="10">
        <v>110</v>
      </c>
      <c r="AL5" s="10">
        <v>112.4</v>
      </c>
      <c r="AM5" s="10"/>
      <c r="AN5" t="str">
        <f>'Gross public debt on Maastricht'!A5</f>
        <v>LU</v>
      </c>
      <c r="AO5">
        <f>'Gross public debt on Maastricht'!B5</f>
        <v>27.5</v>
      </c>
      <c r="AP5">
        <f>'Gross public debt on Maastricht'!C5</f>
        <v>27.5</v>
      </c>
      <c r="AQ5">
        <f>'Gross public debt on Maastricht'!D5</f>
        <v>27.2</v>
      </c>
      <c r="AR5">
        <f>'Gross public debt on Maastricht'!E5</f>
        <v>26.7</v>
      </c>
      <c r="AS5">
        <f>'Gross public debt on Maastricht'!F5</f>
        <v>26</v>
      </c>
      <c r="AV5" t="s">
        <v>28</v>
      </c>
      <c r="AW5" s="21">
        <f t="shared" ref="AW5:AW28" si="11">AO5*$B$4</f>
        <v>0.77323279296706993</v>
      </c>
      <c r="AX5" s="21">
        <f t="shared" si="4"/>
        <v>0.77323279296706993</v>
      </c>
      <c r="AY5" s="21">
        <f t="shared" si="4"/>
        <v>0.76479752613470187</v>
      </c>
      <c r="AZ5" s="21">
        <f t="shared" si="4"/>
        <v>0.75073874808075514</v>
      </c>
      <c r="BA5" s="21">
        <f t="shared" si="4"/>
        <v>0.73105645880522974</v>
      </c>
      <c r="BE5" s="91" t="s">
        <v>30</v>
      </c>
      <c r="BF5" s="92">
        <v>2.4</v>
      </c>
      <c r="BG5" s="92">
        <v>2.2999999999999998</v>
      </c>
      <c r="BH5" s="92">
        <v>2.1</v>
      </c>
      <c r="BI5" s="93">
        <v>2</v>
      </c>
      <c r="BJ5" s="92" t="s">
        <v>20</v>
      </c>
      <c r="BL5" t="s">
        <v>30</v>
      </c>
      <c r="BM5" s="13">
        <v>1.736943340431249E-2</v>
      </c>
      <c r="BN5" s="13">
        <f t="shared" si="1"/>
        <v>4.1686640170349974E-2</v>
      </c>
      <c r="BO5" s="13">
        <f t="shared" si="0"/>
        <v>3.9949696829918724E-2</v>
      </c>
      <c r="BP5" s="13">
        <f t="shared" si="0"/>
        <v>3.647581014905623E-2</v>
      </c>
      <c r="BQ5" s="13">
        <f t="shared" si="0"/>
        <v>3.473886680862498E-2</v>
      </c>
      <c r="BR5" s="13" t="e">
        <f t="shared" si="0"/>
        <v>#VALUE!</v>
      </c>
      <c r="BV5" s="13"/>
    </row>
    <row r="6" spans="1:74" x14ac:dyDescent="0.2">
      <c r="A6" t="s">
        <v>15</v>
      </c>
      <c r="B6" s="13">
        <v>5.39447909998742E-3</v>
      </c>
      <c r="D6" t="str">
        <f>'Real GDP growth (%)	'!B4</f>
        <v>BG</v>
      </c>
      <c r="E6">
        <f>'Real GDP growth (%)	'!C4</f>
        <v>0</v>
      </c>
      <c r="F6">
        <f>'Real GDP growth (%)	'!D4</f>
        <v>0</v>
      </c>
      <c r="G6">
        <f>'Real GDP growth (%)	'!E4</f>
        <v>0</v>
      </c>
      <c r="H6">
        <f>'Real GDP growth (%)	'!F4</f>
        <v>0</v>
      </c>
      <c r="I6">
        <f>'Real GDP growth (%)	'!G4</f>
        <v>0</v>
      </c>
      <c r="J6" s="8"/>
      <c r="K6" s="17" t="s">
        <v>15</v>
      </c>
      <c r="L6" s="13">
        <f t="shared" si="5"/>
        <v>0</v>
      </c>
      <c r="M6" s="13">
        <f t="shared" si="2"/>
        <v>0</v>
      </c>
      <c r="N6" s="13">
        <f t="shared" si="2"/>
        <v>0</v>
      </c>
      <c r="O6" s="13">
        <f t="shared" si="2"/>
        <v>0</v>
      </c>
      <c r="P6" s="13">
        <f t="shared" si="2"/>
        <v>0</v>
      </c>
      <c r="S6" t="str">
        <f>'General government balance'!A6</f>
        <v>BG</v>
      </c>
      <c r="T6" t="str">
        <f>'General government balance'!B6</f>
        <v>N/A</v>
      </c>
      <c r="U6" t="str">
        <f>'General government balance'!C6</f>
        <v>N/A</v>
      </c>
      <c r="V6" t="str">
        <f>'General government balance'!D6</f>
        <v>N/A</v>
      </c>
      <c r="W6" t="str">
        <f>'General government balance'!E6</f>
        <v>N/A</v>
      </c>
      <c r="X6" t="str">
        <f>'General government balance'!F6</f>
        <v>N/A</v>
      </c>
      <c r="Z6" t="s">
        <v>15</v>
      </c>
      <c r="AA6" s="21" t="e">
        <f t="shared" si="6"/>
        <v>#VALUE!</v>
      </c>
      <c r="AB6" s="21" t="e">
        <f t="shared" si="7"/>
        <v>#VALUE!</v>
      </c>
      <c r="AC6" s="21" t="e">
        <f t="shared" si="8"/>
        <v>#VALUE!</v>
      </c>
      <c r="AD6" s="21" t="e">
        <f t="shared" si="9"/>
        <v>#VALUE!</v>
      </c>
      <c r="AE6" s="21" t="e">
        <f t="shared" si="10"/>
        <v>#VALUE!</v>
      </c>
      <c r="AH6" s="17" t="s">
        <v>15</v>
      </c>
      <c r="AI6" s="18"/>
      <c r="AJ6" s="18"/>
      <c r="AK6" s="18"/>
      <c r="AL6" s="18"/>
      <c r="AM6" s="10"/>
      <c r="AN6" t="str">
        <f>'Gross public debt on Maastricht'!A6</f>
        <v>BG</v>
      </c>
      <c r="AO6">
        <f>'Gross public debt on Maastricht'!B6</f>
        <v>0</v>
      </c>
      <c r="AP6">
        <f>'Gross public debt on Maastricht'!C6</f>
        <v>0</v>
      </c>
      <c r="AQ6">
        <f>'Gross public debt on Maastricht'!D6</f>
        <v>0</v>
      </c>
      <c r="AR6">
        <f>'Gross public debt on Maastricht'!E6</f>
        <v>0</v>
      </c>
      <c r="AS6">
        <f>'Gross public debt on Maastricht'!F6</f>
        <v>0</v>
      </c>
      <c r="AV6" t="s">
        <v>15</v>
      </c>
      <c r="AW6" s="21">
        <f t="shared" si="11"/>
        <v>0</v>
      </c>
      <c r="AX6" s="21">
        <f t="shared" si="4"/>
        <v>0</v>
      </c>
      <c r="AY6" s="21">
        <f t="shared" si="4"/>
        <v>0</v>
      </c>
      <c r="AZ6" s="21">
        <f t="shared" si="4"/>
        <v>0</v>
      </c>
      <c r="BA6" s="21">
        <f t="shared" si="4"/>
        <v>0</v>
      </c>
      <c r="BE6" s="83" t="s">
        <v>17</v>
      </c>
      <c r="BF6" s="80">
        <v>2.2000000000000002</v>
      </c>
      <c r="BG6" s="80">
        <v>2</v>
      </c>
      <c r="BH6" s="80">
        <v>1.9</v>
      </c>
      <c r="BI6" s="80"/>
      <c r="BJ6" s="80"/>
      <c r="BL6" t="s">
        <v>17</v>
      </c>
      <c r="BM6" s="13">
        <v>0.24374358856771833</v>
      </c>
      <c r="BN6" s="13">
        <f t="shared" si="1"/>
        <v>0.53623589484898038</v>
      </c>
      <c r="BO6" s="13">
        <f t="shared" si="0"/>
        <v>0.48748717713543666</v>
      </c>
      <c r="BP6" s="13">
        <f t="shared" si="0"/>
        <v>0.4631128182786648</v>
      </c>
      <c r="BQ6" s="13">
        <f t="shared" si="0"/>
        <v>0</v>
      </c>
      <c r="BR6" s="13">
        <f t="shared" si="0"/>
        <v>0</v>
      </c>
      <c r="BV6" s="13"/>
    </row>
    <row r="7" spans="1:74" x14ac:dyDescent="0.2">
      <c r="A7" t="s">
        <v>56</v>
      </c>
      <c r="B7" s="13">
        <v>1.7464012060548523E-3</v>
      </c>
      <c r="D7" t="str">
        <f>'Real GDP growth (%)	'!B5</f>
        <v>DE</v>
      </c>
      <c r="E7">
        <f>'Real GDP growth (%)	'!C5</f>
        <v>-0.2</v>
      </c>
      <c r="F7">
        <f>'Real GDP growth (%)	'!D5</f>
        <v>1.1000000000000001</v>
      </c>
      <c r="G7">
        <f>'Real GDP growth (%)	'!E5</f>
        <v>1.6</v>
      </c>
      <c r="H7">
        <f>'Real GDP growth (%)	'!F5</f>
        <v>0.9</v>
      </c>
      <c r="I7">
        <f>'Real GDP growth (%)	'!G5</f>
        <v>0.9</v>
      </c>
      <c r="J7" s="8"/>
      <c r="K7" t="s">
        <v>56</v>
      </c>
      <c r="L7" s="13">
        <f t="shared" si="5"/>
        <v>-3.4928024121097046E-4</v>
      </c>
      <c r="M7" s="13">
        <f t="shared" si="2"/>
        <v>1.9210413266603377E-3</v>
      </c>
      <c r="N7" s="13">
        <f t="shared" si="2"/>
        <v>2.7942419296877637E-3</v>
      </c>
      <c r="O7" s="13">
        <f t="shared" si="2"/>
        <v>1.5717610854493671E-3</v>
      </c>
      <c r="P7" s="13">
        <f t="shared" si="2"/>
        <v>1.5717610854493671E-3</v>
      </c>
      <c r="S7" t="str">
        <f>'General government balance'!A7</f>
        <v>BE</v>
      </c>
      <c r="T7">
        <f>'General government balance'!B7</f>
        <v>-4.5</v>
      </c>
      <c r="U7">
        <f>'General government balance'!C7</f>
        <v>-4.9000000000000004</v>
      </c>
      <c r="V7">
        <f>'General government balance'!D7</f>
        <v>-5.3</v>
      </c>
      <c r="W7">
        <f>'General government balance'!E7</f>
        <v>-5.5</v>
      </c>
      <c r="X7">
        <f>'General government balance'!F7</f>
        <v>-5.6</v>
      </c>
      <c r="Z7" t="s">
        <v>56</v>
      </c>
      <c r="AA7" s="21">
        <f t="shared" si="6"/>
        <v>-7.8588054272468351E-3</v>
      </c>
      <c r="AB7" s="21">
        <f t="shared" si="7"/>
        <v>-8.5573659096687769E-3</v>
      </c>
      <c r="AC7" s="21">
        <f t="shared" si="8"/>
        <v>-9.2559263920907169E-3</v>
      </c>
      <c r="AD7" s="21">
        <f t="shared" si="9"/>
        <v>-9.6052066333016869E-3</v>
      </c>
      <c r="AE7" s="21">
        <f t="shared" si="10"/>
        <v>-9.7798467539071728E-3</v>
      </c>
      <c r="AH7" t="s">
        <v>56</v>
      </c>
      <c r="AI7" s="10">
        <v>71</v>
      </c>
      <c r="AJ7" s="10">
        <v>70.099999999999994</v>
      </c>
      <c r="AK7" s="10" t="s">
        <v>20</v>
      </c>
      <c r="AL7" s="10" t="s">
        <v>20</v>
      </c>
      <c r="AM7" s="10"/>
      <c r="AN7" t="str">
        <f>'Gross public debt on Maastricht'!A7</f>
        <v>DK</v>
      </c>
      <c r="AO7">
        <f>'Gross public debt on Maastricht'!B7</f>
        <v>28</v>
      </c>
      <c r="AP7">
        <f>'Gross public debt on Maastricht'!C7</f>
        <v>28</v>
      </c>
      <c r="AQ7">
        <f>'Gross public debt on Maastricht'!D7</f>
        <v>28</v>
      </c>
      <c r="AR7">
        <f>'Gross public debt on Maastricht'!E7</f>
        <v>28</v>
      </c>
      <c r="AS7">
        <f>'Gross public debt on Maastricht'!F7</f>
        <v>29</v>
      </c>
      <c r="AV7" t="s">
        <v>56</v>
      </c>
      <c r="AW7" s="21">
        <f t="shared" si="11"/>
        <v>0.78729157102101666</v>
      </c>
      <c r="AX7" s="21">
        <f t="shared" si="4"/>
        <v>0.78729157102101666</v>
      </c>
      <c r="AY7" s="21">
        <f t="shared" si="4"/>
        <v>0.78729157102101666</v>
      </c>
      <c r="AZ7" s="21">
        <f t="shared" si="4"/>
        <v>0.78729157102101666</v>
      </c>
      <c r="BA7" s="21">
        <f t="shared" si="4"/>
        <v>0.81540912712891012</v>
      </c>
      <c r="BE7" s="83" t="s">
        <v>46</v>
      </c>
      <c r="BF7" s="80">
        <v>1.8</v>
      </c>
      <c r="BG7" s="80">
        <v>2</v>
      </c>
      <c r="BH7" s="80">
        <v>2</v>
      </c>
      <c r="BI7" s="80">
        <v>1.9</v>
      </c>
      <c r="BJ7" s="80">
        <v>1.9</v>
      </c>
      <c r="BL7" t="s">
        <v>46</v>
      </c>
      <c r="BM7" s="13">
        <v>2.3930279906611389E-2</v>
      </c>
      <c r="BN7" s="13">
        <f t="shared" si="1"/>
        <v>4.30745038319005E-2</v>
      </c>
      <c r="BO7" s="13">
        <f t="shared" si="0"/>
        <v>4.7860559813222778E-2</v>
      </c>
      <c r="BP7" s="13">
        <f t="shared" si="0"/>
        <v>4.7860559813222778E-2</v>
      </c>
      <c r="BQ7" s="13">
        <f t="shared" si="0"/>
        <v>4.5467531822561635E-2</v>
      </c>
      <c r="BR7" s="13">
        <f t="shared" si="0"/>
        <v>4.5467531822561635E-2</v>
      </c>
      <c r="BV7" s="13"/>
    </row>
    <row r="8" spans="1:74" x14ac:dyDescent="0.2">
      <c r="A8" t="s">
        <v>30</v>
      </c>
      <c r="B8" s="13">
        <v>1.736943340431249E-2</v>
      </c>
      <c r="D8" t="str">
        <f>'Real GDP growth (%)	'!B6</f>
        <v>FI</v>
      </c>
      <c r="E8">
        <f>'Real GDP growth (%)	'!C6</f>
        <v>-0.2</v>
      </c>
      <c r="F8">
        <f>'Real GDP growth (%)	'!D6</f>
        <v>1.7</v>
      </c>
      <c r="G8">
        <f>'Real GDP growth (%)	'!E6</f>
        <v>1.5</v>
      </c>
      <c r="H8" t="str">
        <f>'Real GDP growth (%)	'!F6</f>
        <v>N/A</v>
      </c>
      <c r="I8" t="str">
        <f>'Real GDP growth (%)	'!G6</f>
        <v>N/A</v>
      </c>
      <c r="J8" s="8"/>
      <c r="K8" t="s">
        <v>30</v>
      </c>
      <c r="L8" s="13">
        <f t="shared" si="5"/>
        <v>-3.4738866808624981E-3</v>
      </c>
      <c r="M8" s="13">
        <f t="shared" si="2"/>
        <v>2.9528036787331232E-2</v>
      </c>
      <c r="N8" s="13">
        <f t="shared" si="2"/>
        <v>2.6054150106468735E-2</v>
      </c>
      <c r="O8" s="13" t="e">
        <f t="shared" si="2"/>
        <v>#VALUE!</v>
      </c>
      <c r="P8" s="13" t="e">
        <f t="shared" si="2"/>
        <v>#VALUE!</v>
      </c>
      <c r="S8" t="str">
        <f>'General government balance'!A8</f>
        <v>HU</v>
      </c>
      <c r="T8">
        <f>'General government balance'!B8</f>
        <v>-4.5</v>
      </c>
      <c r="U8">
        <f>'General government balance'!C8</f>
        <v>-3.7</v>
      </c>
      <c r="V8">
        <f>'General government balance'!D8</f>
        <v>-2.9</v>
      </c>
      <c r="W8">
        <f>'General government balance'!E8</f>
        <v>-2.2000000000000002</v>
      </c>
      <c r="X8">
        <f>'General government balance'!F8</f>
        <v>-1.5</v>
      </c>
      <c r="Z8" t="s">
        <v>30</v>
      </c>
      <c r="AA8" s="21">
        <f t="shared" si="6"/>
        <v>-7.8162450319406204E-2</v>
      </c>
      <c r="AB8" s="21">
        <f t="shared" si="7"/>
        <v>-6.4266903595956215E-2</v>
      </c>
      <c r="AC8" s="21">
        <f t="shared" si="8"/>
        <v>-5.0371356872506219E-2</v>
      </c>
      <c r="AD8" s="21">
        <f t="shared" si="9"/>
        <v>-3.821275348948748E-2</v>
      </c>
      <c r="AE8" s="21">
        <f t="shared" si="10"/>
        <v>-2.6054150106468735E-2</v>
      </c>
      <c r="AH8" t="s">
        <v>30</v>
      </c>
      <c r="AI8" s="10">
        <v>45.5</v>
      </c>
      <c r="AJ8" s="10">
        <v>46.4</v>
      </c>
      <c r="AK8" s="10">
        <v>47.1</v>
      </c>
      <c r="AL8" s="10">
        <v>47</v>
      </c>
      <c r="AM8" s="10"/>
      <c r="AN8" t="str">
        <f>'Gross public debt on Maastricht'!A8</f>
        <v>LT</v>
      </c>
      <c r="AO8">
        <f>'Gross public debt on Maastricht'!B8</f>
        <v>39</v>
      </c>
      <c r="AP8">
        <f>'Gross public debt on Maastricht'!C8</f>
        <v>42.9</v>
      </c>
      <c r="AQ8">
        <f>'Gross public debt on Maastricht'!D8</f>
        <v>46.9</v>
      </c>
      <c r="AR8">
        <f>'Gross public debt on Maastricht'!E8</f>
        <v>49.6</v>
      </c>
      <c r="AS8" t="str">
        <f>'Gross public debt on Maastricht'!F8</f>
        <v>N/A</v>
      </c>
      <c r="AV8" t="s">
        <v>30</v>
      </c>
      <c r="AW8" s="21">
        <f t="shared" si="11"/>
        <v>1.0965846882078447</v>
      </c>
      <c r="AX8" s="21">
        <f t="shared" si="4"/>
        <v>1.2062431570286292</v>
      </c>
      <c r="AY8" s="21">
        <f t="shared" si="4"/>
        <v>1.318713381460203</v>
      </c>
      <c r="AZ8" s="21">
        <f t="shared" si="4"/>
        <v>1.3946307829515152</v>
      </c>
      <c r="BA8" s="21" t="e">
        <f t="shared" si="4"/>
        <v>#VALUE!</v>
      </c>
      <c r="BE8" s="83" t="s">
        <v>9</v>
      </c>
      <c r="BF8" s="80">
        <v>3.8</v>
      </c>
      <c r="BG8" s="80">
        <v>4.2</v>
      </c>
      <c r="BH8" s="80">
        <v>2.2000000000000002</v>
      </c>
      <c r="BI8" s="80">
        <v>2</v>
      </c>
      <c r="BJ8" s="80">
        <v>2</v>
      </c>
      <c r="BL8" t="s">
        <v>9</v>
      </c>
      <c r="BM8" s="13">
        <v>2.2640972196911794E-3</v>
      </c>
      <c r="BN8" s="13">
        <f t="shared" si="1"/>
        <v>8.6035694348264805E-3</v>
      </c>
      <c r="BO8" s="13">
        <f t="shared" si="0"/>
        <v>9.5092083227029545E-3</v>
      </c>
      <c r="BP8" s="13">
        <f t="shared" si="0"/>
        <v>4.9810138833205949E-3</v>
      </c>
      <c r="BQ8" s="13">
        <f t="shared" si="0"/>
        <v>4.5281944393823588E-3</v>
      </c>
      <c r="BR8" s="13">
        <f>BJ8*$BM8</f>
        <v>4.5281944393823588E-3</v>
      </c>
      <c r="BV8" s="13"/>
    </row>
    <row r="9" spans="1:74" x14ac:dyDescent="0.2">
      <c r="A9" t="s">
        <v>17</v>
      </c>
      <c r="B9" s="13">
        <v>0.24374358856771833</v>
      </c>
      <c r="D9" t="str">
        <f>'Real GDP growth (%)	'!B7</f>
        <v>NL</v>
      </c>
      <c r="E9">
        <f>'Real GDP growth (%)	'!C7</f>
        <v>0.6</v>
      </c>
      <c r="F9">
        <f>'Real GDP growth (%)	'!D7</f>
        <v>1.5</v>
      </c>
      <c r="G9">
        <f>'Real GDP growth (%)	'!E7</f>
        <v>1.5</v>
      </c>
      <c r="H9">
        <f>'Real GDP growth (%)	'!F7</f>
        <v>1.4</v>
      </c>
      <c r="I9">
        <f>'Real GDP growth (%)	'!G7</f>
        <v>1.1000000000000001</v>
      </c>
      <c r="J9" s="8"/>
      <c r="K9" s="81" t="s">
        <v>17</v>
      </c>
      <c r="L9" s="82">
        <f>E10*$B9</f>
        <v>0.19499487085417466</v>
      </c>
      <c r="M9" s="82">
        <f t="shared" ref="M9:P9" si="12">F10*$B9</f>
        <v>0.82872820113024226</v>
      </c>
      <c r="N9" s="82">
        <f t="shared" si="12"/>
        <v>0.99934871312764506</v>
      </c>
      <c r="O9" s="82">
        <f t="shared" si="12"/>
        <v>1.0480974308411888</v>
      </c>
      <c r="P9" s="82">
        <f t="shared" si="12"/>
        <v>1.0480974308411888</v>
      </c>
      <c r="Q9" t="s">
        <v>101</v>
      </c>
      <c r="S9" t="str">
        <f>'General government balance'!A9</f>
        <v>MT</v>
      </c>
      <c r="T9">
        <f>'General government balance'!B9</f>
        <v>-4</v>
      </c>
      <c r="U9">
        <f>'General government balance'!C9</f>
        <v>-3.5</v>
      </c>
      <c r="V9" t="str">
        <f>'General government balance'!D9</f>
        <v>N/A</v>
      </c>
      <c r="W9" t="str">
        <f>'General government balance'!E9</f>
        <v>N/A</v>
      </c>
      <c r="X9" t="str">
        <f>'General government balance'!F9</f>
        <v>N/A</v>
      </c>
      <c r="Z9" t="s">
        <v>17</v>
      </c>
      <c r="AA9" s="21">
        <f t="shared" si="6"/>
        <v>-0.97497435427087331</v>
      </c>
      <c r="AB9" s="21">
        <f t="shared" si="7"/>
        <v>-0.85310255998701412</v>
      </c>
      <c r="AC9" s="21" t="e">
        <f t="shared" si="8"/>
        <v>#VALUE!</v>
      </c>
      <c r="AD9" s="21" t="e">
        <f t="shared" si="9"/>
        <v>#VALUE!</v>
      </c>
      <c r="AE9" s="21" t="e">
        <f t="shared" si="10"/>
        <v>#VALUE!</v>
      </c>
      <c r="AH9" t="s">
        <v>17</v>
      </c>
      <c r="AI9" s="10" t="s">
        <v>20</v>
      </c>
      <c r="AJ9" s="10" t="s">
        <v>20</v>
      </c>
      <c r="AK9" s="10" t="s">
        <v>20</v>
      </c>
      <c r="AL9" s="10" t="s">
        <v>20</v>
      </c>
      <c r="AM9" s="10"/>
      <c r="AN9" t="str">
        <f>'Gross public debt on Maastricht'!A9</f>
        <v>CZ</v>
      </c>
      <c r="AO9">
        <f>'Gross public debt on Maastricht'!B9</f>
        <v>43.9</v>
      </c>
      <c r="AP9">
        <f>'Gross public debt on Maastricht'!C9</f>
        <v>44.8</v>
      </c>
      <c r="AQ9">
        <f>'Gross public debt on Maastricht'!D9</f>
        <v>45.3</v>
      </c>
      <c r="AR9">
        <f>'Gross public debt on Maastricht'!E9</f>
        <v>45.1</v>
      </c>
      <c r="AS9" t="str">
        <f>'Gross public debt on Maastricht'!F9</f>
        <v>N/A</v>
      </c>
      <c r="AV9" t="s">
        <v>17</v>
      </c>
      <c r="AW9" s="21">
        <f t="shared" si="11"/>
        <v>1.2343607131365226</v>
      </c>
      <c r="AX9" s="21">
        <f t="shared" si="4"/>
        <v>1.2596665136336267</v>
      </c>
      <c r="AY9" s="21">
        <f t="shared" si="4"/>
        <v>1.2737252916875734</v>
      </c>
      <c r="AZ9" s="21">
        <f t="shared" si="4"/>
        <v>1.2681017804659949</v>
      </c>
      <c r="BA9" s="21" t="e">
        <f t="shared" si="4"/>
        <v>#VALUE!</v>
      </c>
      <c r="BE9" s="83" t="s">
        <v>42</v>
      </c>
      <c r="BF9" s="95">
        <v>2.8</v>
      </c>
      <c r="BG9" s="95">
        <v>2.1</v>
      </c>
      <c r="BH9" s="80"/>
      <c r="BI9" s="80"/>
      <c r="BJ9" s="80"/>
      <c r="BL9" t="s">
        <v>42</v>
      </c>
      <c r="BM9" s="13">
        <v>1.2990679906236671E-2</v>
      </c>
      <c r="BN9" s="13">
        <f t="shared" si="1"/>
        <v>3.6373903737462673E-2</v>
      </c>
      <c r="BO9" s="13">
        <f t="shared" si="0"/>
        <v>2.7280427803097008E-2</v>
      </c>
      <c r="BP9" s="13">
        <f t="shared" si="0"/>
        <v>0</v>
      </c>
      <c r="BQ9" s="13">
        <f t="shared" si="0"/>
        <v>0</v>
      </c>
      <c r="BR9" s="13">
        <f t="shared" si="0"/>
        <v>0</v>
      </c>
      <c r="BV9" s="13"/>
    </row>
    <row r="10" spans="1:74" x14ac:dyDescent="0.2">
      <c r="A10" t="s">
        <v>46</v>
      </c>
      <c r="B10" s="13">
        <v>2.3930279906611389E-2</v>
      </c>
      <c r="D10" t="str">
        <f>'Real GDP growth (%)	'!B8</f>
        <v>HU</v>
      </c>
      <c r="E10">
        <f>'Real GDP growth (%)	'!C8</f>
        <v>0.8</v>
      </c>
      <c r="F10">
        <f>'Real GDP growth (%)	'!D8</f>
        <v>3.4</v>
      </c>
      <c r="G10">
        <f>'Real GDP growth (%)	'!E8</f>
        <v>4.0999999999999996</v>
      </c>
      <c r="H10">
        <f>'Real GDP growth (%)	'!F8</f>
        <v>4.3</v>
      </c>
      <c r="I10">
        <f>'Real GDP growth (%)	'!G8</f>
        <v>4.3</v>
      </c>
      <c r="J10" s="20"/>
      <c r="K10" s="81" t="s">
        <v>46</v>
      </c>
      <c r="L10" s="82">
        <f>E9*$B10</f>
        <v>1.4358167943966833E-2</v>
      </c>
      <c r="M10" s="82">
        <f t="shared" ref="M10:P10" si="13">F9*$B10</f>
        <v>3.589541985991708E-2</v>
      </c>
      <c r="N10" s="82">
        <f t="shared" si="13"/>
        <v>3.589541985991708E-2</v>
      </c>
      <c r="O10" s="82">
        <f t="shared" si="13"/>
        <v>3.3502391869255944E-2</v>
      </c>
      <c r="P10" s="82">
        <f t="shared" si="13"/>
        <v>2.6323307897272531E-2</v>
      </c>
      <c r="S10" t="str">
        <f>'General government balance'!A10</f>
        <v>AT</v>
      </c>
      <c r="T10">
        <f>'General government balance'!B10</f>
        <v>-3.9</v>
      </c>
      <c r="U10">
        <f>'General government balance'!C10</f>
        <v>-4.0999999999999996</v>
      </c>
      <c r="V10">
        <f>'General government balance'!D10</f>
        <v>-3.8</v>
      </c>
      <c r="W10">
        <f>'General government balance'!E10</f>
        <v>-3.5</v>
      </c>
      <c r="X10">
        <f>'General government balance'!F10</f>
        <v>-3.5</v>
      </c>
      <c r="Z10" t="s">
        <v>46</v>
      </c>
      <c r="AA10" s="21">
        <f t="shared" si="6"/>
        <v>-9.3328091635784413E-2</v>
      </c>
      <c r="AB10" s="21">
        <f t="shared" si="7"/>
        <v>-9.8114147617106684E-2</v>
      </c>
      <c r="AC10" s="21">
        <f t="shared" si="8"/>
        <v>-9.0935063645123271E-2</v>
      </c>
      <c r="AD10" s="21">
        <f t="shared" si="9"/>
        <v>-8.3755979673139858E-2</v>
      </c>
      <c r="AE10" s="21">
        <f t="shared" si="10"/>
        <v>-8.3755979673139858E-2</v>
      </c>
      <c r="AH10" t="s">
        <v>46</v>
      </c>
      <c r="AI10" s="10">
        <v>29</v>
      </c>
      <c r="AJ10" s="10">
        <v>29</v>
      </c>
      <c r="AK10" s="10">
        <v>30</v>
      </c>
      <c r="AL10" s="10">
        <v>31</v>
      </c>
      <c r="AM10" s="10"/>
      <c r="AN10" t="str">
        <f>'Gross public debt on Maastricht'!A10</f>
        <v>NL</v>
      </c>
      <c r="AO10">
        <f>'Gross public debt on Maastricht'!B10</f>
        <v>45</v>
      </c>
      <c r="AP10">
        <f>'Gross public debt on Maastricht'!C10</f>
        <v>46.7</v>
      </c>
      <c r="AQ10">
        <f>'Gross public debt on Maastricht'!D10</f>
        <v>49.7</v>
      </c>
      <c r="AR10">
        <f>'Gross public debt on Maastricht'!E10</f>
        <v>50.1</v>
      </c>
      <c r="AS10">
        <f>'Gross public debt on Maastricht'!F10</f>
        <v>51.1</v>
      </c>
      <c r="AV10" t="s">
        <v>46</v>
      </c>
      <c r="AW10" s="21">
        <f t="shared" si="11"/>
        <v>1.2652900248552055</v>
      </c>
      <c r="AX10" s="21">
        <f t="shared" si="4"/>
        <v>1.3130898702386244</v>
      </c>
      <c r="AY10" s="21">
        <f t="shared" si="4"/>
        <v>1.3974425385623046</v>
      </c>
      <c r="AZ10" s="21">
        <f t="shared" si="4"/>
        <v>1.4086895610054619</v>
      </c>
      <c r="BA10" s="21">
        <f t="shared" si="4"/>
        <v>1.4368071171133554</v>
      </c>
      <c r="BE10" s="83" t="s">
        <v>52</v>
      </c>
      <c r="BF10" s="80">
        <v>2.9</v>
      </c>
      <c r="BG10" s="80">
        <v>2.1</v>
      </c>
      <c r="BH10" s="80">
        <v>1.8</v>
      </c>
      <c r="BI10" s="80">
        <v>1.9</v>
      </c>
      <c r="BJ10" s="80">
        <v>2</v>
      </c>
      <c r="BL10" t="s">
        <v>52</v>
      </c>
      <c r="BM10" s="13">
        <v>8.4649689189059796E-2</v>
      </c>
      <c r="BN10" s="13">
        <f t="shared" si="1"/>
        <v>0.24548409864827339</v>
      </c>
      <c r="BO10" s="13">
        <f t="shared" si="0"/>
        <v>0.17776434729702559</v>
      </c>
      <c r="BP10" s="13">
        <f t="shared" si="0"/>
        <v>0.15236944054030763</v>
      </c>
      <c r="BQ10" s="13">
        <f t="shared" si="0"/>
        <v>0.1608344094592136</v>
      </c>
      <c r="BR10" s="13">
        <f t="shared" si="0"/>
        <v>0.16929937837811959</v>
      </c>
      <c r="BV10" s="13"/>
    </row>
    <row r="11" spans="1:74" x14ac:dyDescent="0.2">
      <c r="A11" t="s">
        <v>9</v>
      </c>
      <c r="B11" s="13">
        <v>2.2640972196911794E-3</v>
      </c>
      <c r="D11" t="str">
        <f>'Real GDP growth (%)	'!B9</f>
        <v>IT</v>
      </c>
      <c r="E11">
        <f>'Real GDP growth (%)	'!C9</f>
        <v>1</v>
      </c>
      <c r="F11">
        <f>'Real GDP growth (%)	'!D9</f>
        <v>1</v>
      </c>
      <c r="G11">
        <f>'Real GDP growth (%)	'!E9</f>
        <v>0.8</v>
      </c>
      <c r="H11">
        <f>'Real GDP growth (%)	'!F9</f>
        <v>0.8</v>
      </c>
      <c r="I11">
        <f>'Real GDP growth (%)	'!G9</f>
        <v>0.8</v>
      </c>
      <c r="J11" s="8"/>
      <c r="K11" t="s">
        <v>9</v>
      </c>
      <c r="L11" s="13">
        <f>E11*$B11</f>
        <v>2.2640972196911794E-3</v>
      </c>
      <c r="M11" s="13">
        <f t="shared" si="2"/>
        <v>2.2640972196911794E-3</v>
      </c>
      <c r="N11" s="13">
        <f t="shared" si="2"/>
        <v>1.8112777757529437E-3</v>
      </c>
      <c r="O11" s="13">
        <f t="shared" si="2"/>
        <v>1.8112777757529437E-3</v>
      </c>
      <c r="P11" s="13">
        <f t="shared" si="2"/>
        <v>1.8112777757529437E-3</v>
      </c>
      <c r="S11" t="str">
        <f>'General government balance'!A11</f>
        <v>IT</v>
      </c>
      <c r="T11">
        <f>'General government balance'!B11</f>
        <v>-3.8</v>
      </c>
      <c r="U11">
        <f>'General government balance'!C11</f>
        <v>-3.3</v>
      </c>
      <c r="V11">
        <f>'General government balance'!D11</f>
        <v>-2.8</v>
      </c>
      <c r="W11">
        <f>'General government balance'!E11</f>
        <v>-2.6</v>
      </c>
      <c r="X11">
        <f>'General government balance'!F11</f>
        <v>-2.2999999999999998</v>
      </c>
      <c r="Z11" t="s">
        <v>9</v>
      </c>
      <c r="AA11" s="21">
        <f t="shared" si="6"/>
        <v>-8.6035694348264805E-3</v>
      </c>
      <c r="AB11" s="21">
        <f t="shared" si="7"/>
        <v>-7.4715208249808915E-3</v>
      </c>
      <c r="AC11" s="21">
        <f t="shared" si="8"/>
        <v>-6.3394722151353016E-3</v>
      </c>
      <c r="AD11" s="21">
        <f t="shared" si="9"/>
        <v>-5.8866527711970663E-3</v>
      </c>
      <c r="AE11" s="21">
        <f t="shared" si="10"/>
        <v>-5.2074236052897125E-3</v>
      </c>
      <c r="AH11" t="s">
        <v>9</v>
      </c>
      <c r="AI11" s="10">
        <v>22.6</v>
      </c>
      <c r="AJ11" s="10">
        <v>27.1</v>
      </c>
      <c r="AK11" s="10">
        <v>30.9</v>
      </c>
      <c r="AL11" s="10">
        <v>33.9</v>
      </c>
      <c r="AM11" s="10"/>
      <c r="AN11" t="str">
        <f>'Gross public debt on Maastricht'!A11</f>
        <v>LV</v>
      </c>
      <c r="AO11">
        <f>'Gross public debt on Maastricht'!B11</f>
        <v>45.8</v>
      </c>
      <c r="AP11">
        <f>'Gross public debt on Maastricht'!C11</f>
        <v>47</v>
      </c>
      <c r="AQ11">
        <f>'Gross public debt on Maastricht'!D11</f>
        <v>47.2</v>
      </c>
      <c r="AR11">
        <f>'Gross public debt on Maastricht'!E11</f>
        <v>50.1</v>
      </c>
      <c r="AS11">
        <f>'Gross public debt on Maastricht'!F11</f>
        <v>49.3</v>
      </c>
      <c r="AV11" t="s">
        <v>9</v>
      </c>
      <c r="AW11" s="21">
        <f t="shared" si="11"/>
        <v>1.2877840697415202</v>
      </c>
      <c r="AX11" s="21">
        <f t="shared" si="4"/>
        <v>1.3215251370709924</v>
      </c>
      <c r="AY11" s="21">
        <f t="shared" si="4"/>
        <v>1.327148648292571</v>
      </c>
      <c r="AZ11" s="21">
        <f t="shared" si="4"/>
        <v>1.4086895610054619</v>
      </c>
      <c r="BA11" s="21">
        <f t="shared" si="4"/>
        <v>1.386195516119147</v>
      </c>
      <c r="BE11" s="85" t="s">
        <v>19</v>
      </c>
      <c r="BF11" s="79">
        <v>1.8</v>
      </c>
      <c r="BG11" s="79">
        <v>1.4</v>
      </c>
      <c r="BH11" s="79">
        <v>1.3</v>
      </c>
      <c r="BI11" s="79"/>
      <c r="BJ11" s="79"/>
      <c r="BL11" t="s">
        <v>19</v>
      </c>
      <c r="BM11" s="13">
        <v>1.6875591104812935E-2</v>
      </c>
      <c r="BN11" s="13">
        <f t="shared" si="1"/>
        <v>3.0376063988663285E-2</v>
      </c>
      <c r="BO11" s="13">
        <f t="shared" si="0"/>
        <v>2.3625827546738108E-2</v>
      </c>
      <c r="BP11" s="13">
        <f t="shared" si="0"/>
        <v>2.1938268436256816E-2</v>
      </c>
      <c r="BQ11" s="13">
        <f t="shared" si="0"/>
        <v>0</v>
      </c>
      <c r="BR11" s="13">
        <f t="shared" si="0"/>
        <v>0</v>
      </c>
      <c r="BV11" s="13"/>
    </row>
    <row r="12" spans="1:74" x14ac:dyDescent="0.2">
      <c r="A12" t="s">
        <v>42</v>
      </c>
      <c r="B12" s="13">
        <v>1.2990679906236671E-2</v>
      </c>
      <c r="D12" t="str">
        <f>'Real GDP growth (%)	'!B10</f>
        <v>BE</v>
      </c>
      <c r="E12">
        <f>'Real GDP growth (%)	'!C10</f>
        <v>1.1000000000000001</v>
      </c>
      <c r="F12">
        <f>'Real GDP growth (%)	'!D10</f>
        <v>1.3</v>
      </c>
      <c r="G12">
        <f>'Real GDP growth (%)	'!E10</f>
        <v>1.4</v>
      </c>
      <c r="H12">
        <f>'Real GDP growth (%)	'!F10</f>
        <v>1.3</v>
      </c>
      <c r="I12">
        <f>'Real GDP growth (%)	'!G10</f>
        <v>1.4</v>
      </c>
      <c r="J12" s="8"/>
      <c r="K12" s="81" t="s">
        <v>42</v>
      </c>
      <c r="L12" s="82">
        <f>E13*$B12</f>
        <v>1.4289747896860338E-2</v>
      </c>
      <c r="M12" s="82">
        <f t="shared" ref="M12:P13" si="14">F13*$B12</f>
        <v>3.2476699765591678E-2</v>
      </c>
      <c r="N12" s="82">
        <f t="shared" si="14"/>
        <v>3.3775767756215345E-2</v>
      </c>
      <c r="O12" s="82">
        <f t="shared" si="14"/>
        <v>3.3775767756215345E-2</v>
      </c>
      <c r="P12" s="82" t="e">
        <f t="shared" si="14"/>
        <v>#VALUE!</v>
      </c>
      <c r="S12" t="str">
        <f>'General government balance'!A12</f>
        <v>FI</v>
      </c>
      <c r="T12">
        <f>'General government balance'!B12</f>
        <v>-3.7</v>
      </c>
      <c r="U12">
        <f>'General government balance'!C12</f>
        <v>-3.2</v>
      </c>
      <c r="V12">
        <f>'General government balance'!D12</f>
        <v>-2.6</v>
      </c>
      <c r="W12" t="str">
        <f>'General government balance'!E12</f>
        <v>N/A</v>
      </c>
      <c r="X12" t="str">
        <f>'General government balance'!F12</f>
        <v>N/A</v>
      </c>
      <c r="Z12" t="s">
        <v>42</v>
      </c>
      <c r="AA12" s="21">
        <f t="shared" si="6"/>
        <v>-4.806551565307568E-2</v>
      </c>
      <c r="AB12" s="21">
        <f t="shared" si="7"/>
        <v>-4.157017569995735E-2</v>
      </c>
      <c r="AC12" s="21">
        <f t="shared" si="8"/>
        <v>-3.3775767756215345E-2</v>
      </c>
      <c r="AD12" s="21" t="e">
        <f t="shared" si="9"/>
        <v>#VALUE!</v>
      </c>
      <c r="AE12" s="21" t="e">
        <f t="shared" si="10"/>
        <v>#VALUE!</v>
      </c>
      <c r="AH12" t="s">
        <v>42</v>
      </c>
      <c r="AI12" s="10" t="s">
        <v>20</v>
      </c>
      <c r="AJ12" s="10" t="s">
        <v>20</v>
      </c>
      <c r="AK12" s="10" t="s">
        <v>20</v>
      </c>
      <c r="AL12" s="10" t="s">
        <v>20</v>
      </c>
      <c r="AM12" s="10"/>
      <c r="AN12" t="str">
        <f>'Gross public debt on Maastricht'!A12</f>
        <v>MT</v>
      </c>
      <c r="AO12">
        <f>'Gross public debt on Maastricht'!B12</f>
        <v>49.5</v>
      </c>
      <c r="AP12">
        <f>'Gross public debt on Maastricht'!C12</f>
        <v>50.1</v>
      </c>
      <c r="AQ12">
        <f>'Gross public debt on Maastricht'!D12</f>
        <v>0</v>
      </c>
      <c r="AR12">
        <f>'Gross public debt on Maastricht'!E12</f>
        <v>0</v>
      </c>
      <c r="AS12">
        <f>'Gross public debt on Maastricht'!F12</f>
        <v>0</v>
      </c>
      <c r="AV12" t="s">
        <v>42</v>
      </c>
      <c r="AW12" s="21">
        <f t="shared" si="11"/>
        <v>1.3918190273407258</v>
      </c>
      <c r="AX12" s="21">
        <f t="shared" si="4"/>
        <v>1.4086895610054619</v>
      </c>
      <c r="AY12" s="21">
        <f t="shared" si="4"/>
        <v>0</v>
      </c>
      <c r="AZ12" s="21">
        <f t="shared" si="4"/>
        <v>0</v>
      </c>
      <c r="BA12" s="21">
        <f t="shared" si="4"/>
        <v>0</v>
      </c>
      <c r="BE12" s="88" t="s">
        <v>32</v>
      </c>
      <c r="BF12" s="89">
        <v>2.1</v>
      </c>
      <c r="BG12" s="89">
        <v>1.8</v>
      </c>
      <c r="BH12" s="89"/>
      <c r="BI12" s="89"/>
      <c r="BJ12" s="89"/>
      <c r="BL12" t="s">
        <v>32</v>
      </c>
      <c r="BM12" s="13">
        <v>0.16592553017567455</v>
      </c>
      <c r="BN12" s="13">
        <f t="shared" si="1"/>
        <v>0.34844361336891655</v>
      </c>
      <c r="BO12" s="13">
        <f t="shared" si="0"/>
        <v>0.29866595431621418</v>
      </c>
      <c r="BP12" s="13">
        <f t="shared" si="0"/>
        <v>0</v>
      </c>
      <c r="BQ12" s="13">
        <f t="shared" si="0"/>
        <v>0</v>
      </c>
      <c r="BR12" s="13">
        <f t="shared" si="0"/>
        <v>0</v>
      </c>
      <c r="BV12" s="13"/>
    </row>
    <row r="13" spans="1:74" x14ac:dyDescent="0.2">
      <c r="A13" t="s">
        <v>52</v>
      </c>
      <c r="B13" s="13">
        <v>8.4649689189059796E-2</v>
      </c>
      <c r="D13" t="str">
        <f>'Real GDP growth (%)	'!B11</f>
        <v>CZ</v>
      </c>
      <c r="E13">
        <f>'Real GDP growth (%)	'!C11</f>
        <v>1.1000000000000001</v>
      </c>
      <c r="F13">
        <f>'Real GDP growth (%)	'!D11</f>
        <v>2.5</v>
      </c>
      <c r="G13">
        <f>'Real GDP growth (%)	'!E11</f>
        <v>2.6</v>
      </c>
      <c r="H13">
        <f>'Real GDP growth (%)	'!F11</f>
        <v>2.6</v>
      </c>
      <c r="I13" t="str">
        <f>'Real GDP growth (%)	'!G11</f>
        <v>N/A</v>
      </c>
      <c r="J13" s="8"/>
      <c r="K13" s="81" t="s">
        <v>52</v>
      </c>
      <c r="L13" s="82">
        <f>E14*$B13</f>
        <v>9.3114658107965778E-2</v>
      </c>
      <c r="M13" s="82">
        <f>F14*$B13</f>
        <v>9.3114658107965778E-2</v>
      </c>
      <c r="N13" s="82">
        <f t="shared" si="14"/>
        <v>0.11850956486468371</v>
      </c>
      <c r="O13" s="82">
        <f t="shared" si="14"/>
        <v>0.12697453378358969</v>
      </c>
      <c r="P13" s="82">
        <f t="shared" si="14"/>
        <v>0.12697453378358969</v>
      </c>
      <c r="S13" t="str">
        <f>'General government balance'!A13</f>
        <v>EE</v>
      </c>
      <c r="T13">
        <f>'General government balance'!B13</f>
        <v>-2.9</v>
      </c>
      <c r="U13">
        <f>'General government balance'!C13</f>
        <v>-3</v>
      </c>
      <c r="V13">
        <f>'General government balance'!D13</f>
        <v>-2.8</v>
      </c>
      <c r="W13">
        <f>'General government balance'!E13</f>
        <v>-2.5</v>
      </c>
      <c r="X13">
        <f>'General government balance'!F13</f>
        <v>-1.2</v>
      </c>
      <c r="Z13" t="s">
        <v>52</v>
      </c>
      <c r="AA13" s="21">
        <f t="shared" si="6"/>
        <v>-0.24548409864827339</v>
      </c>
      <c r="AB13" s="21">
        <f t="shared" si="7"/>
        <v>-0.25394906756717939</v>
      </c>
      <c r="AC13" s="21">
        <f t="shared" si="8"/>
        <v>-0.23701912972936742</v>
      </c>
      <c r="AD13" s="21">
        <f t="shared" si="9"/>
        <v>-0.21162422297264949</v>
      </c>
      <c r="AE13" s="21">
        <f t="shared" si="10"/>
        <v>-0.10157962702687175</v>
      </c>
      <c r="AH13" t="s">
        <v>52</v>
      </c>
      <c r="AI13" s="10">
        <v>2.8</v>
      </c>
      <c r="AJ13" s="10">
        <v>2.8</v>
      </c>
      <c r="AK13" s="10">
        <v>2.8</v>
      </c>
      <c r="AL13" s="10">
        <v>2.8</v>
      </c>
      <c r="AM13" s="10"/>
      <c r="AN13" t="str">
        <f>'Gross public debt on Maastricht'!A13</f>
        <v>RO</v>
      </c>
      <c r="AO13">
        <f>'Gross public debt on Maastricht'!B13</f>
        <v>54.5</v>
      </c>
      <c r="AP13">
        <f>'Gross public debt on Maastricht'!C13</f>
        <v>0</v>
      </c>
      <c r="AQ13">
        <f>'Gross public debt on Maastricht'!D13</f>
        <v>0</v>
      </c>
      <c r="AR13">
        <f>'Gross public debt on Maastricht'!E13</f>
        <v>0</v>
      </c>
      <c r="AS13">
        <f>'Gross public debt on Maastricht'!F13</f>
        <v>0</v>
      </c>
      <c r="AV13" t="s">
        <v>52</v>
      </c>
      <c r="AW13" s="21">
        <f t="shared" si="11"/>
        <v>1.5324068078801931</v>
      </c>
      <c r="AX13" s="21">
        <f t="shared" si="4"/>
        <v>0</v>
      </c>
      <c r="AY13" s="21">
        <f t="shared" si="4"/>
        <v>0</v>
      </c>
      <c r="AZ13" s="21">
        <f t="shared" si="4"/>
        <v>0</v>
      </c>
      <c r="BA13" s="21">
        <f t="shared" si="4"/>
        <v>0</v>
      </c>
      <c r="BE13" s="85" t="s">
        <v>54</v>
      </c>
      <c r="BF13" s="79">
        <v>2.9</v>
      </c>
      <c r="BG13" s="79">
        <v>2.7</v>
      </c>
      <c r="BH13" s="79">
        <v>2.2999999999999998</v>
      </c>
      <c r="BI13" s="79">
        <v>2.2000000000000002</v>
      </c>
      <c r="BJ13" s="79">
        <v>2.1</v>
      </c>
      <c r="BL13" t="s">
        <v>54</v>
      </c>
      <c r="BM13" s="13">
        <v>4.2746497029580721E-3</v>
      </c>
      <c r="BN13" s="13">
        <f t="shared" si="1"/>
        <v>1.2396484138578408E-2</v>
      </c>
      <c r="BO13" s="13">
        <f t="shared" si="0"/>
        <v>1.1541554197986796E-2</v>
      </c>
      <c r="BP13" s="13">
        <f t="shared" si="0"/>
        <v>9.8316943168035645E-3</v>
      </c>
      <c r="BQ13" s="13">
        <f t="shared" si="0"/>
        <v>9.40422934650776E-3</v>
      </c>
      <c r="BR13" s="13">
        <f t="shared" si="0"/>
        <v>8.9767643762119521E-3</v>
      </c>
      <c r="BV13" s="13"/>
    </row>
    <row r="14" spans="1:74" x14ac:dyDescent="0.2">
      <c r="A14" t="s">
        <v>19</v>
      </c>
      <c r="B14" s="13">
        <v>1.6875591104812935E-2</v>
      </c>
      <c r="D14" t="str">
        <f>'Real GDP growth (%)	'!B12</f>
        <v>FR</v>
      </c>
      <c r="E14">
        <f>'Real GDP growth (%)	'!C12</f>
        <v>1.1000000000000001</v>
      </c>
      <c r="F14">
        <f>'Real GDP growth (%)	'!D12</f>
        <v>1.1000000000000001</v>
      </c>
      <c r="G14">
        <f>'Real GDP growth (%)	'!E12</f>
        <v>1.4</v>
      </c>
      <c r="H14">
        <f>'Real GDP growth (%)	'!F12</f>
        <v>1.5</v>
      </c>
      <c r="I14">
        <f>'Real GDP growth (%)	'!G12</f>
        <v>1.5</v>
      </c>
      <c r="J14" s="8"/>
      <c r="K14" s="81" t="s">
        <v>19</v>
      </c>
      <c r="L14" s="82">
        <f>E16*$B14</f>
        <v>2.5313386657219404E-2</v>
      </c>
      <c r="M14" s="82">
        <f t="shared" ref="M14:P14" si="15">F16*$B14</f>
        <v>4.5564095982994927E-2</v>
      </c>
      <c r="N14" s="82">
        <f t="shared" si="15"/>
        <v>3.375118220962587E-2</v>
      </c>
      <c r="O14" s="82">
        <f t="shared" si="15"/>
        <v>5.4001891535401393E-2</v>
      </c>
      <c r="P14" s="82">
        <f t="shared" si="15"/>
        <v>5.0626773314438808E-2</v>
      </c>
      <c r="S14" t="str">
        <f>'General government balance'!A14</f>
        <v>CZ</v>
      </c>
      <c r="T14">
        <f>'General government balance'!B14</f>
        <v>-2.8</v>
      </c>
      <c r="U14">
        <f>'General government balance'!C14</f>
        <v>-2.2999999999999998</v>
      </c>
      <c r="V14">
        <f>'General government balance'!D14</f>
        <v>-1.7</v>
      </c>
      <c r="W14">
        <f>'General government balance'!E14</f>
        <v>-1.4</v>
      </c>
      <c r="X14" t="str">
        <f>'General government balance'!F14</f>
        <v>N/A</v>
      </c>
      <c r="Z14" t="s">
        <v>19</v>
      </c>
      <c r="AA14" s="21">
        <f t="shared" si="6"/>
        <v>-4.7251655093476216E-2</v>
      </c>
      <c r="AB14" s="21">
        <f t="shared" si="7"/>
        <v>-3.8813859541069751E-2</v>
      </c>
      <c r="AC14" s="21">
        <f t="shared" si="8"/>
        <v>-2.8688504878181989E-2</v>
      </c>
      <c r="AD14" s="21">
        <f t="shared" si="9"/>
        <v>-2.3625827546738108E-2</v>
      </c>
      <c r="AE14" s="21" t="e">
        <f t="shared" si="10"/>
        <v>#VALUE!</v>
      </c>
      <c r="AH14" t="s">
        <v>19</v>
      </c>
      <c r="AI14" s="10" t="s">
        <v>20</v>
      </c>
      <c r="AJ14" s="10" t="s">
        <v>20</v>
      </c>
      <c r="AK14" s="10" t="s">
        <v>20</v>
      </c>
      <c r="AL14" s="10" t="s">
        <v>20</v>
      </c>
      <c r="AM14" s="10"/>
      <c r="AN14" t="str">
        <f>'Gross public debt on Maastricht'!A14</f>
        <v>HR</v>
      </c>
      <c r="AO14">
        <f>'Gross public debt on Maastricht'!B14</f>
        <v>57.4</v>
      </c>
      <c r="AP14">
        <f>'Gross public debt on Maastricht'!C14</f>
        <v>56</v>
      </c>
      <c r="AQ14">
        <f>'Gross public debt on Maastricht'!D14</f>
        <v>55</v>
      </c>
      <c r="AR14">
        <f>'Gross public debt on Maastricht'!E14</f>
        <v>54.2</v>
      </c>
      <c r="AS14">
        <f>'Gross public debt on Maastricht'!F14</f>
        <v>53.3</v>
      </c>
      <c r="AV14" t="s">
        <v>19</v>
      </c>
      <c r="AW14" s="21">
        <f t="shared" si="11"/>
        <v>1.6139477205930841</v>
      </c>
      <c r="AX14" s="21">
        <f t="shared" si="4"/>
        <v>1.5745831420420333</v>
      </c>
      <c r="AY14" s="21">
        <f t="shared" si="4"/>
        <v>1.5464655859341399</v>
      </c>
      <c r="AZ14" s="21">
        <f t="shared" si="4"/>
        <v>1.5239715410478252</v>
      </c>
      <c r="BA14" s="21">
        <f t="shared" si="4"/>
        <v>1.4986657405507209</v>
      </c>
      <c r="BE14" s="85" t="s">
        <v>24</v>
      </c>
      <c r="BF14" s="79">
        <v>3.7</v>
      </c>
      <c r="BG14" s="79">
        <v>3.2</v>
      </c>
      <c r="BH14" s="79" t="s">
        <v>20</v>
      </c>
      <c r="BI14" s="79" t="s">
        <v>20</v>
      </c>
      <c r="BJ14" s="79" t="s">
        <v>20</v>
      </c>
      <c r="BL14" t="s">
        <v>24</v>
      </c>
      <c r="BM14" s="13">
        <v>1.0616914701387934E-2</v>
      </c>
      <c r="BN14" s="13">
        <f t="shared" si="1"/>
        <v>3.9282584395135357E-2</v>
      </c>
      <c r="BO14" s="13">
        <f t="shared" si="0"/>
        <v>3.3974127044441388E-2</v>
      </c>
      <c r="BP14" s="13" t="e">
        <f t="shared" si="0"/>
        <v>#VALUE!</v>
      </c>
      <c r="BQ14" s="13" t="e">
        <f t="shared" si="0"/>
        <v>#VALUE!</v>
      </c>
      <c r="BR14" s="13" t="e">
        <f t="shared" si="0"/>
        <v>#VALUE!</v>
      </c>
      <c r="BV14" s="13"/>
    </row>
    <row r="15" spans="1:74" x14ac:dyDescent="0.2">
      <c r="A15" t="s">
        <v>32</v>
      </c>
      <c r="B15" s="13">
        <v>0.16592553017567455</v>
      </c>
      <c r="D15" t="str">
        <f>'Real GDP growth (%)	'!B13</f>
        <v>LV</v>
      </c>
      <c r="E15">
        <f>'Real GDP growth (%)	'!C13</f>
        <v>1.4</v>
      </c>
      <c r="F15">
        <f>'Real GDP growth (%)	'!D13</f>
        <v>2.9</v>
      </c>
      <c r="G15">
        <f>'Real GDP growth (%)	'!E13</f>
        <v>2.8</v>
      </c>
      <c r="H15">
        <f>'Real GDP growth (%)	'!F13</f>
        <v>2.6</v>
      </c>
      <c r="I15">
        <f>'Real GDP growth (%)	'!G13</f>
        <v>2.2999999999999998</v>
      </c>
      <c r="J15" s="8"/>
      <c r="K15" t="s">
        <v>32</v>
      </c>
      <c r="L15" s="13">
        <f t="shared" si="5"/>
        <v>0.23229574224594435</v>
      </c>
      <c r="M15" s="13">
        <f t="shared" si="2"/>
        <v>0.48118403750945615</v>
      </c>
      <c r="N15" s="13">
        <f t="shared" si="2"/>
        <v>0.4645914844918887</v>
      </c>
      <c r="O15" s="13">
        <f t="shared" si="2"/>
        <v>0.43140637845675384</v>
      </c>
      <c r="P15" s="13">
        <f t="shared" si="2"/>
        <v>0.38162871940405141</v>
      </c>
      <c r="S15" t="str">
        <f>'General government balance'!A15</f>
        <v>LV</v>
      </c>
      <c r="T15">
        <f>'General government balance'!B15</f>
        <v>-2.6</v>
      </c>
      <c r="U15">
        <f>'General government balance'!C15</f>
        <v>-2.9</v>
      </c>
      <c r="V15">
        <f>'General government balance'!D15</f>
        <v>-2.6</v>
      </c>
      <c r="W15">
        <f>'General government balance'!E15</f>
        <v>-2.4</v>
      </c>
      <c r="X15">
        <f>'General government balance'!F15</f>
        <v>-2.1</v>
      </c>
      <c r="Z15" t="s">
        <v>32</v>
      </c>
      <c r="AA15" s="21">
        <f t="shared" si="6"/>
        <v>-0.43140637845675384</v>
      </c>
      <c r="AB15" s="21">
        <f t="shared" si="7"/>
        <v>-0.48118403750945615</v>
      </c>
      <c r="AC15" s="21">
        <f t="shared" si="8"/>
        <v>-0.43140637845675384</v>
      </c>
      <c r="AD15" s="21">
        <f t="shared" si="9"/>
        <v>-0.39822127242161892</v>
      </c>
      <c r="AE15" s="21">
        <f t="shared" si="10"/>
        <v>-0.34844361336891655</v>
      </c>
      <c r="AH15" t="s">
        <v>32</v>
      </c>
      <c r="AI15" s="10">
        <v>112.3</v>
      </c>
      <c r="AJ15" s="10">
        <v>113.1</v>
      </c>
      <c r="AK15" s="10">
        <v>112.9</v>
      </c>
      <c r="AL15" s="10">
        <v>112</v>
      </c>
      <c r="AM15" s="10"/>
      <c r="AN15" t="str">
        <f>'Gross public debt on Maastricht'!A15</f>
        <v>SK</v>
      </c>
      <c r="AO15">
        <f>'Gross public debt on Maastricht'!B15</f>
        <v>59.2</v>
      </c>
      <c r="AP15">
        <f>'Gross public debt on Maastricht'!C15</f>
        <v>60.6</v>
      </c>
      <c r="AQ15">
        <f>'Gross public debt on Maastricht'!D15</f>
        <v>63.1</v>
      </c>
      <c r="AR15">
        <f>'Gross public debt on Maastricht'!E15</f>
        <v>65.400000000000006</v>
      </c>
      <c r="AS15">
        <f>'Gross public debt on Maastricht'!F15</f>
        <v>67.5</v>
      </c>
      <c r="AV15" t="s">
        <v>32</v>
      </c>
      <c r="AW15" s="21">
        <f t="shared" si="11"/>
        <v>1.6645593215872925</v>
      </c>
      <c r="AX15" s="21">
        <f t="shared" si="4"/>
        <v>1.7039239001383433</v>
      </c>
      <c r="AY15" s="21">
        <f t="shared" si="4"/>
        <v>1.7742177904080769</v>
      </c>
      <c r="AZ15" s="21">
        <f t="shared" si="4"/>
        <v>1.838888169456232</v>
      </c>
      <c r="BA15" s="21">
        <f t="shared" si="4"/>
        <v>1.8979350372828081</v>
      </c>
      <c r="BE15" s="85" t="s">
        <v>58</v>
      </c>
      <c r="BF15" s="79">
        <v>1.7</v>
      </c>
      <c r="BG15" s="79">
        <v>1.9</v>
      </c>
      <c r="BH15" s="79">
        <v>2</v>
      </c>
      <c r="BI15" s="79">
        <v>2</v>
      </c>
      <c r="BJ15" s="79">
        <v>2</v>
      </c>
      <c r="BL15" t="s">
        <v>58</v>
      </c>
      <c r="BM15" s="13">
        <v>3.1831090253243516E-2</v>
      </c>
      <c r="BN15" s="13">
        <f t="shared" si="1"/>
        <v>5.4112853430513974E-2</v>
      </c>
      <c r="BO15" s="13">
        <f t="shared" si="0"/>
        <v>6.0479071481162675E-2</v>
      </c>
      <c r="BP15" s="13">
        <f t="shared" si="0"/>
        <v>6.3662180506487032E-2</v>
      </c>
      <c r="BQ15" s="13">
        <f t="shared" si="0"/>
        <v>6.3662180506487032E-2</v>
      </c>
      <c r="BR15" s="13">
        <f t="shared" si="0"/>
        <v>6.3662180506487032E-2</v>
      </c>
      <c r="BV15" s="13"/>
    </row>
    <row r="16" spans="1:74" x14ac:dyDescent="0.2">
      <c r="A16" t="s">
        <v>54</v>
      </c>
      <c r="B16" s="13">
        <v>4.2746497029580721E-3</v>
      </c>
      <c r="D16" t="str">
        <f>'Real GDP growth (%)	'!B14</f>
        <v>LU</v>
      </c>
      <c r="E16">
        <f>'Real GDP growth (%)	'!C14</f>
        <v>1.5</v>
      </c>
      <c r="F16">
        <f>'Real GDP growth (%)	'!D14</f>
        <v>2.7</v>
      </c>
      <c r="G16">
        <f>'Real GDP growth (%)	'!E14</f>
        <v>2</v>
      </c>
      <c r="H16">
        <f>'Real GDP growth (%)	'!F14</f>
        <v>3.2</v>
      </c>
      <c r="I16">
        <f>'Real GDP growth (%)	'!G14</f>
        <v>3</v>
      </c>
      <c r="J16" s="8"/>
      <c r="K16" s="17" t="s">
        <v>54</v>
      </c>
      <c r="L16" s="82">
        <f>E17*$B16</f>
        <v>7.6943694653245302E-3</v>
      </c>
      <c r="M16" s="82">
        <f t="shared" ref="M16:P17" si="16">F17*$B16</f>
        <v>1.0259159287099372E-2</v>
      </c>
      <c r="N16" s="82">
        <f t="shared" si="16"/>
        <v>8.9767643762119521E-3</v>
      </c>
      <c r="O16" s="82">
        <f t="shared" si="16"/>
        <v>6.8394395247329161E-3</v>
      </c>
      <c r="P16" s="82">
        <f t="shared" si="16"/>
        <v>8.5492994059161442E-3</v>
      </c>
      <c r="S16" t="str">
        <f>'General government balance'!A16</f>
        <v>DE</v>
      </c>
      <c r="T16">
        <f>'General government balance'!B16</f>
        <v>-2.5</v>
      </c>
      <c r="U16">
        <f>'General government balance'!C16</f>
        <v>-1.75</v>
      </c>
      <c r="V16" t="str">
        <f>'General government balance'!D16</f>
        <v>N/A</v>
      </c>
      <c r="W16" t="str">
        <f>'General government balance'!E16</f>
        <v>N/A</v>
      </c>
      <c r="X16" t="str">
        <f>'General government balance'!F16</f>
        <v>N/A</v>
      </c>
      <c r="Z16" t="s">
        <v>54</v>
      </c>
      <c r="AA16" s="21">
        <f t="shared" si="6"/>
        <v>-1.068662425739518E-2</v>
      </c>
      <c r="AB16" s="21">
        <f t="shared" si="7"/>
        <v>-7.4806369801766262E-3</v>
      </c>
      <c r="AC16" s="21" t="e">
        <f t="shared" si="8"/>
        <v>#VALUE!</v>
      </c>
      <c r="AD16" s="21" t="e">
        <f t="shared" si="9"/>
        <v>#VALUE!</v>
      </c>
      <c r="AE16" s="21" t="e">
        <f t="shared" si="10"/>
        <v>#VALUE!</v>
      </c>
      <c r="AH16" t="s">
        <v>54</v>
      </c>
      <c r="AI16" s="10">
        <v>58</v>
      </c>
      <c r="AJ16" s="10">
        <v>56.6</v>
      </c>
      <c r="AK16" s="10">
        <v>55.5</v>
      </c>
      <c r="AL16" s="10"/>
      <c r="AM16" s="10"/>
      <c r="AN16" t="str">
        <f>'Gross public debt on Maastricht'!A16</f>
        <v>DE</v>
      </c>
      <c r="AO16">
        <f>'Gross public debt on Maastricht'!B16</f>
        <v>63.25</v>
      </c>
      <c r="AP16">
        <f>'Gross public debt on Maastricht'!C16</f>
        <v>63.25</v>
      </c>
      <c r="AQ16">
        <f>'Gross public debt on Maastricht'!D16</f>
        <v>0</v>
      </c>
      <c r="AR16">
        <f>'Gross public debt on Maastricht'!E16</f>
        <v>0</v>
      </c>
      <c r="AS16">
        <f>'Gross public debt on Maastricht'!F16</f>
        <v>0</v>
      </c>
      <c r="AV16" t="s">
        <v>54</v>
      </c>
      <c r="AW16" s="21">
        <f t="shared" si="11"/>
        <v>1.778435423824261</v>
      </c>
      <c r="AX16" s="21">
        <f t="shared" si="4"/>
        <v>1.778435423824261</v>
      </c>
      <c r="AY16" s="21">
        <f t="shared" si="4"/>
        <v>0</v>
      </c>
      <c r="AZ16" s="21">
        <f t="shared" si="4"/>
        <v>0</v>
      </c>
      <c r="BA16" s="21">
        <f t="shared" si="4"/>
        <v>0</v>
      </c>
      <c r="BE16" s="83" t="s">
        <v>26</v>
      </c>
      <c r="BF16" s="87">
        <v>1.2</v>
      </c>
      <c r="BG16" s="87">
        <v>1.7</v>
      </c>
      <c r="BH16" s="87">
        <v>1.9</v>
      </c>
      <c r="BI16" s="87">
        <v>1.9</v>
      </c>
      <c r="BJ16" s="87">
        <v>2</v>
      </c>
      <c r="BL16" t="s">
        <v>26</v>
      </c>
      <c r="BM16" s="13">
        <v>0.12237943074488114</v>
      </c>
      <c r="BN16" s="13">
        <f t="shared" si="1"/>
        <v>0.14685531689385736</v>
      </c>
      <c r="BO16" s="13">
        <f t="shared" si="0"/>
        <v>0.20804503226629795</v>
      </c>
      <c r="BP16" s="13">
        <f t="shared" si="0"/>
        <v>0.23252091841527417</v>
      </c>
      <c r="BQ16" s="13">
        <f t="shared" si="0"/>
        <v>0.23252091841527417</v>
      </c>
      <c r="BR16" s="13">
        <f t="shared" si="0"/>
        <v>0.24475886148976228</v>
      </c>
      <c r="BV16" s="13"/>
    </row>
    <row r="17" spans="1:74" x14ac:dyDescent="0.2">
      <c r="A17" t="s">
        <v>24</v>
      </c>
      <c r="B17" s="13">
        <v>1.0616914701387934E-2</v>
      </c>
      <c r="D17" t="str">
        <f>'Real GDP growth (%)	'!B15</f>
        <v>PT</v>
      </c>
      <c r="E17">
        <f>'Real GDP growth (%)	'!C15</f>
        <v>1.8</v>
      </c>
      <c r="F17">
        <f>'Real GDP growth (%)	'!D15</f>
        <v>2.4</v>
      </c>
      <c r="G17">
        <f>'Real GDP growth (%)	'!E15</f>
        <v>2.1</v>
      </c>
      <c r="H17">
        <f>'Real GDP growth (%)	'!F15</f>
        <v>1.6</v>
      </c>
      <c r="I17">
        <f>'Real GDP growth (%)	'!G15</f>
        <v>2</v>
      </c>
      <c r="J17" s="8"/>
      <c r="K17" t="s">
        <v>24</v>
      </c>
      <c r="L17" s="82">
        <f>E18*$B17</f>
        <v>2.1233829402775867E-2</v>
      </c>
      <c r="M17" s="82">
        <f t="shared" si="16"/>
        <v>1.8048754992359486E-2</v>
      </c>
      <c r="N17" s="82">
        <f t="shared" si="16"/>
        <v>2.4418903813192245E-2</v>
      </c>
      <c r="O17" s="82">
        <f t="shared" si="16"/>
        <v>2.7603978223608629E-2</v>
      </c>
      <c r="P17" s="82">
        <f t="shared" si="16"/>
        <v>2.1233829402775867E-2</v>
      </c>
      <c r="S17" t="str">
        <f>'General government balance'!A17</f>
        <v>SI</v>
      </c>
      <c r="T17">
        <f>'General government balance'!B17</f>
        <v>-2.2999999999999998</v>
      </c>
      <c r="U17">
        <f>'General government balance'!C17</f>
        <v>-2.2000000000000002</v>
      </c>
      <c r="V17">
        <f>'General government balance'!D17</f>
        <v>-2.9</v>
      </c>
      <c r="W17">
        <f>'General government balance'!E17</f>
        <v>-2.7</v>
      </c>
      <c r="X17">
        <f>'General government balance'!F17</f>
        <v>-2.7</v>
      </c>
      <c r="Z17" t="s">
        <v>24</v>
      </c>
      <c r="AA17" s="21">
        <f t="shared" si="6"/>
        <v>-2.4418903813192245E-2</v>
      </c>
      <c r="AB17" s="21">
        <f t="shared" si="7"/>
        <v>-2.3357212343053456E-2</v>
      </c>
      <c r="AC17" s="21">
        <f t="shared" si="8"/>
        <v>-3.0789052634025007E-2</v>
      </c>
      <c r="AD17" s="21">
        <f t="shared" si="9"/>
        <v>-2.8665669693747422E-2</v>
      </c>
      <c r="AE17" s="21">
        <f t="shared" si="10"/>
        <v>-2.8665669693747422E-2</v>
      </c>
      <c r="AH17" t="s">
        <v>24</v>
      </c>
      <c r="AI17" s="10">
        <v>66.7</v>
      </c>
      <c r="AJ17" s="10">
        <v>63.9</v>
      </c>
      <c r="AK17" s="10">
        <v>59.8</v>
      </c>
      <c r="AL17" s="10" t="s">
        <v>20</v>
      </c>
      <c r="AM17" s="10"/>
      <c r="AN17" t="str">
        <f>'Gross public debt on Maastricht'!A17</f>
        <v>SI</v>
      </c>
      <c r="AO17">
        <f>'Gross public debt on Maastricht'!B17</f>
        <v>66.900000000000006</v>
      </c>
      <c r="AP17">
        <f>'Gross public debt on Maastricht'!C17</f>
        <v>64.5</v>
      </c>
      <c r="AQ17">
        <f>'Gross public debt on Maastricht'!D17</f>
        <v>64</v>
      </c>
      <c r="AR17">
        <f>'Gross public debt on Maastricht'!E17</f>
        <v>63.6</v>
      </c>
      <c r="AS17">
        <f>'Gross public debt on Maastricht'!F17</f>
        <v>63.4</v>
      </c>
      <c r="AV17" t="s">
        <v>24</v>
      </c>
      <c r="AW17" s="21">
        <f t="shared" si="11"/>
        <v>1.8810645036180722</v>
      </c>
      <c r="AX17" s="21">
        <f t="shared" si="4"/>
        <v>1.8135823689591277</v>
      </c>
      <c r="AY17" s="21">
        <f t="shared" si="4"/>
        <v>1.799523590905181</v>
      </c>
      <c r="AZ17" s="21">
        <f t="shared" si="4"/>
        <v>1.7882765684620237</v>
      </c>
      <c r="BA17" s="21">
        <f t="shared" si="4"/>
        <v>1.7826530572404449</v>
      </c>
      <c r="BE17" s="83" t="s">
        <v>44</v>
      </c>
      <c r="BF17" s="80">
        <v>1.1000000000000001</v>
      </c>
      <c r="BG17" s="80">
        <v>2.5</v>
      </c>
      <c r="BH17" s="80">
        <v>2.5</v>
      </c>
      <c r="BI17" s="80">
        <v>2.4</v>
      </c>
      <c r="BJ17" s="84" t="s">
        <v>20</v>
      </c>
      <c r="BL17" t="s">
        <v>44</v>
      </c>
      <c r="BM17" s="13">
        <v>4.2375299538111241E-3</v>
      </c>
      <c r="BN17" s="13">
        <f t="shared" si="1"/>
        <v>4.6612829491922371E-3</v>
      </c>
      <c r="BO17" s="13">
        <f t="shared" si="0"/>
        <v>1.059382488452781E-2</v>
      </c>
      <c r="BP17" s="13">
        <f t="shared" si="0"/>
        <v>1.059382488452781E-2</v>
      </c>
      <c r="BQ17" s="13">
        <f t="shared" si="0"/>
        <v>1.0170071889146698E-2</v>
      </c>
      <c r="BR17" s="13" t="e">
        <f t="shared" si="0"/>
        <v>#VALUE!</v>
      </c>
      <c r="BV17" s="13"/>
    </row>
    <row r="18" spans="1:74" x14ac:dyDescent="0.2">
      <c r="A18" t="s">
        <v>58</v>
      </c>
      <c r="B18" s="13">
        <v>3.1831090253243516E-2</v>
      </c>
      <c r="D18" t="str">
        <f>'Real GDP growth (%)	'!B16</f>
        <v>SK</v>
      </c>
      <c r="E18">
        <f>'Real GDP growth (%)	'!C16</f>
        <v>2</v>
      </c>
      <c r="F18">
        <f>'Real GDP growth (%)	'!D16</f>
        <v>1.7</v>
      </c>
      <c r="G18">
        <f>'Real GDP growth (%)	'!E16</f>
        <v>2.2999999999999998</v>
      </c>
      <c r="H18">
        <f>'Real GDP growth (%)	'!F16</f>
        <v>2.6</v>
      </c>
      <c r="I18">
        <f>'Real GDP growth (%)	'!G16</f>
        <v>2</v>
      </c>
      <c r="J18" s="8"/>
      <c r="K18" s="81" t="s">
        <v>58</v>
      </c>
      <c r="L18" s="82">
        <f>E12*$B18</f>
        <v>3.5014199278567873E-2</v>
      </c>
      <c r="M18" s="82">
        <f t="shared" ref="M18:P18" si="17">F12*$B18</f>
        <v>4.1380417329216573E-2</v>
      </c>
      <c r="N18" s="82">
        <f t="shared" si="17"/>
        <v>4.4563526354540917E-2</v>
      </c>
      <c r="O18" s="82">
        <f t="shared" si="17"/>
        <v>4.1380417329216573E-2</v>
      </c>
      <c r="P18" s="82">
        <f t="shared" si="17"/>
        <v>4.4563526354540917E-2</v>
      </c>
      <c r="S18" t="str">
        <f>'General government balance'!A18</f>
        <v>HR</v>
      </c>
      <c r="T18">
        <f>'General government balance'!B18</f>
        <v>-2.1</v>
      </c>
      <c r="U18">
        <f>'General government balance'!C18</f>
        <v>-2.2999999999999998</v>
      </c>
      <c r="V18">
        <f>'General government balance'!D18</f>
        <v>-1.9</v>
      </c>
      <c r="W18">
        <f>'General government balance'!E18</f>
        <v>-1.8</v>
      </c>
      <c r="X18">
        <f>'General government balance'!F18</f>
        <v>-1.5</v>
      </c>
      <c r="Z18" t="s">
        <v>58</v>
      </c>
      <c r="AA18" s="21">
        <f t="shared" si="6"/>
        <v>-6.6845289531811389E-2</v>
      </c>
      <c r="AB18" s="21">
        <f t="shared" si="7"/>
        <v>-7.3211507582460075E-2</v>
      </c>
      <c r="AC18" s="21">
        <f t="shared" si="8"/>
        <v>-6.0479071481162675E-2</v>
      </c>
      <c r="AD18" s="21">
        <f t="shared" si="9"/>
        <v>-5.7295962455838331E-2</v>
      </c>
      <c r="AE18" s="21">
        <f t="shared" si="10"/>
        <v>-4.7746635379865274E-2</v>
      </c>
      <c r="AH18" t="s">
        <v>58</v>
      </c>
      <c r="AI18" s="10" t="s">
        <v>20</v>
      </c>
      <c r="AJ18" s="10" t="s">
        <v>20</v>
      </c>
      <c r="AK18" s="10" t="s">
        <v>20</v>
      </c>
      <c r="AL18" s="10" t="s">
        <v>20</v>
      </c>
      <c r="AM18" s="10"/>
      <c r="AN18" t="str">
        <f>'Gross public debt on Maastricht'!A18</f>
        <v>CY</v>
      </c>
      <c r="AO18">
        <f>'Gross public debt on Maastricht'!B18</f>
        <v>68.900000000000006</v>
      </c>
      <c r="AP18">
        <f>'Gross public debt on Maastricht'!C18</f>
        <v>64.099999999999994</v>
      </c>
      <c r="AQ18">
        <f>'Gross public debt on Maastricht'!D18</f>
        <v>58.8</v>
      </c>
      <c r="AR18">
        <f>'Gross public debt on Maastricht'!E18</f>
        <v>53.3</v>
      </c>
      <c r="AS18">
        <f>'Gross public debt on Maastricht'!F18</f>
        <v>47.4</v>
      </c>
      <c r="AV18" t="s">
        <v>58</v>
      </c>
      <c r="AW18" s="21">
        <f t="shared" si="11"/>
        <v>1.9372996158338591</v>
      </c>
      <c r="AX18" s="21">
        <f t="shared" si="4"/>
        <v>1.8023353465159702</v>
      </c>
      <c r="AY18" s="21">
        <f t="shared" si="4"/>
        <v>1.6533122991441349</v>
      </c>
      <c r="AZ18" s="21">
        <f t="shared" si="4"/>
        <v>1.4986657405507209</v>
      </c>
      <c r="BA18" s="21">
        <f t="shared" si="4"/>
        <v>1.3327721595141497</v>
      </c>
      <c r="BE18" s="83" t="s">
        <v>36</v>
      </c>
      <c r="BF18" s="80">
        <v>2.5</v>
      </c>
      <c r="BG18" s="80">
        <v>2.2000000000000002</v>
      </c>
      <c r="BH18" s="80">
        <v>1.5</v>
      </c>
      <c r="BI18" s="80">
        <v>1.4</v>
      </c>
      <c r="BJ18" s="80">
        <v>1.6</v>
      </c>
      <c r="BL18" t="s">
        <v>36</v>
      </c>
      <c r="BM18" s="13">
        <v>4.8744190914867206E-3</v>
      </c>
      <c r="BN18" s="13">
        <f t="shared" si="1"/>
        <v>1.2186047728716801E-2</v>
      </c>
      <c r="BO18" s="13">
        <f t="shared" ref="BO18:BO25" si="18">BG18*$BM18</f>
        <v>1.0723722001270785E-2</v>
      </c>
      <c r="BP18" s="13">
        <f t="shared" ref="BP18:BP25" si="19">BH18*$BM18</f>
        <v>7.3116286372300809E-3</v>
      </c>
      <c r="BQ18" s="13">
        <f t="shared" ref="BQ18:BQ25" si="20">BI18*$BM18</f>
        <v>6.8241867280814088E-3</v>
      </c>
      <c r="BR18" s="13">
        <f t="shared" ref="BR18:BR25" si="21">BJ18*$BM18</f>
        <v>7.799070546378753E-3</v>
      </c>
      <c r="BV18" s="13"/>
    </row>
    <row r="19" spans="1:74" x14ac:dyDescent="0.2">
      <c r="A19" t="s">
        <v>26</v>
      </c>
      <c r="B19" s="13">
        <v>0.12237943074488114</v>
      </c>
      <c r="D19" t="str">
        <f>'Real GDP growth (%)	'!B17</f>
        <v>EL</v>
      </c>
      <c r="E19">
        <f>'Real GDP growth (%)	'!C17</f>
        <v>2.2000000000000002</v>
      </c>
      <c r="F19">
        <f>'Real GDP growth (%)	'!D17</f>
        <v>2.2999999999999998</v>
      </c>
      <c r="G19">
        <f>'Real GDP growth (%)	'!E17</f>
        <v>2</v>
      </c>
      <c r="H19">
        <f>'Real GDP growth (%)	'!F17</f>
        <v>1.5</v>
      </c>
      <c r="I19">
        <f>'Real GDP growth (%)	'!G17</f>
        <v>1.3</v>
      </c>
      <c r="J19" s="8"/>
      <c r="K19" t="s">
        <v>26</v>
      </c>
      <c r="L19" s="13">
        <f>E19*$B19</f>
        <v>0.2692347476387385</v>
      </c>
      <c r="M19" s="13">
        <f t="shared" si="2"/>
        <v>0.28147269071322661</v>
      </c>
      <c r="N19" s="13">
        <f t="shared" si="2"/>
        <v>0.24475886148976228</v>
      </c>
      <c r="O19" s="13">
        <f t="shared" si="2"/>
        <v>0.18356914611732172</v>
      </c>
      <c r="P19" s="13">
        <f t="shared" si="2"/>
        <v>0.15909325996834547</v>
      </c>
      <c r="S19" t="str">
        <f>'General government balance'!A19</f>
        <v>ES</v>
      </c>
      <c r="T19">
        <f>'General government balance'!B19</f>
        <v>-2</v>
      </c>
      <c r="U19">
        <f>'General government balance'!C19</f>
        <v>-2.7</v>
      </c>
      <c r="V19">
        <f>'General government balance'!D19</f>
        <v>-2.7</v>
      </c>
      <c r="W19">
        <f>'General government balance'!E19</f>
        <v>-2.7</v>
      </c>
      <c r="X19">
        <f>'General government balance'!F19</f>
        <v>-2.8</v>
      </c>
      <c r="Z19" t="s">
        <v>26</v>
      </c>
      <c r="AA19" s="21">
        <f>T19*$B19</f>
        <v>-0.24475886148976228</v>
      </c>
      <c r="AB19" s="21">
        <f t="shared" si="7"/>
        <v>-0.33042446301117911</v>
      </c>
      <c r="AC19" s="21">
        <f t="shared" si="8"/>
        <v>-0.33042446301117911</v>
      </c>
      <c r="AD19" s="21">
        <f t="shared" si="9"/>
        <v>-0.33042446301117911</v>
      </c>
      <c r="AE19" s="21">
        <f t="shared" si="10"/>
        <v>-0.34266240608566717</v>
      </c>
      <c r="AH19" t="s">
        <v>26</v>
      </c>
      <c r="AI19" s="10" t="s">
        <v>20</v>
      </c>
      <c r="AJ19" s="10" t="s">
        <v>20</v>
      </c>
      <c r="AK19" s="10" t="s">
        <v>20</v>
      </c>
      <c r="AL19" s="10" t="s">
        <v>20</v>
      </c>
      <c r="AM19" s="10"/>
      <c r="AN19" t="str">
        <f>'Gross public debt on Maastricht'!A19</f>
        <v>IE</v>
      </c>
      <c r="AO19">
        <f>'Gross public debt on Maastricht'!B19</f>
        <v>69.099999999999994</v>
      </c>
      <c r="AP19">
        <f>'Gross public debt on Maastricht'!C19</f>
        <v>63.8</v>
      </c>
      <c r="AQ19">
        <f>'Gross public debt on Maastricht'!D19</f>
        <v>61</v>
      </c>
      <c r="AR19">
        <f>'Gross public debt on Maastricht'!E19</f>
        <v>59.5</v>
      </c>
      <c r="AS19">
        <f>'Gross public debt on Maastricht'!F19</f>
        <v>58.6</v>
      </c>
      <c r="AV19" t="s">
        <v>26</v>
      </c>
      <c r="AW19" s="21">
        <f t="shared" si="11"/>
        <v>1.9429231270554375</v>
      </c>
      <c r="AX19" s="21">
        <f t="shared" si="4"/>
        <v>1.7939000796836022</v>
      </c>
      <c r="AY19" s="21">
        <f t="shared" si="4"/>
        <v>1.7151709225815006</v>
      </c>
      <c r="AZ19" s="21">
        <f t="shared" si="4"/>
        <v>1.6729945884196604</v>
      </c>
      <c r="BA19" s="21">
        <f t="shared" si="4"/>
        <v>1.6476887879225564</v>
      </c>
      <c r="BE19" s="85" t="s">
        <v>34</v>
      </c>
      <c r="BF19" s="86">
        <v>1.2</v>
      </c>
      <c r="BG19" s="86">
        <v>2.2000000000000002</v>
      </c>
      <c r="BH19" s="86">
        <v>2.5</v>
      </c>
      <c r="BI19" s="86">
        <v>2.5</v>
      </c>
      <c r="BJ19" s="86">
        <v>2.5</v>
      </c>
      <c r="BL19" t="s">
        <v>34</v>
      </c>
      <c r="BM19" s="13">
        <v>2.4438425632484469E-3</v>
      </c>
      <c r="BN19" s="13">
        <f t="shared" si="1"/>
        <v>2.9326110758981362E-3</v>
      </c>
      <c r="BO19" s="13">
        <f t="shared" si="18"/>
        <v>5.3764536391465835E-3</v>
      </c>
      <c r="BP19" s="13">
        <f t="shared" si="19"/>
        <v>6.1096064081211168E-3</v>
      </c>
      <c r="BQ19" s="13">
        <f t="shared" si="20"/>
        <v>6.1096064081211168E-3</v>
      </c>
      <c r="BR19" s="13">
        <f t="shared" si="21"/>
        <v>6.1096064081211168E-3</v>
      </c>
      <c r="BV19" s="13"/>
    </row>
    <row r="20" spans="1:74" x14ac:dyDescent="0.2">
      <c r="A20" t="s">
        <v>44</v>
      </c>
      <c r="B20" s="13">
        <v>4.2375299538111241E-3</v>
      </c>
      <c r="D20" t="str">
        <f>'Real GDP growth (%)	'!B18</f>
        <v>LT</v>
      </c>
      <c r="E20">
        <f>'Real GDP growth (%)	'!C18</f>
        <v>2.2000000000000002</v>
      </c>
      <c r="F20">
        <f>'Real GDP growth (%)	'!D18</f>
        <v>2.9</v>
      </c>
      <c r="G20">
        <f>'Real GDP growth (%)	'!E18</f>
        <v>3.2</v>
      </c>
      <c r="H20">
        <f>'Real GDP growth (%)	'!F18</f>
        <v>3.2</v>
      </c>
      <c r="I20" t="str">
        <f>'Real GDP growth (%)	'!G18</f>
        <v>N/A</v>
      </c>
      <c r="J20" s="8"/>
      <c r="K20" t="s">
        <v>44</v>
      </c>
      <c r="L20" s="13">
        <f>E20*$B20</f>
        <v>9.3225658983844741E-3</v>
      </c>
      <c r="M20" s="13">
        <f t="shared" ref="M20:M26" si="22">F20*$B20</f>
        <v>1.228883686605226E-2</v>
      </c>
      <c r="N20" s="13">
        <f t="shared" ref="N20:N26" si="23">G20*$B20</f>
        <v>1.3560095852195598E-2</v>
      </c>
      <c r="O20" s="13">
        <f t="shared" ref="O20:O26" si="24">H20*$B20</f>
        <v>1.3560095852195598E-2</v>
      </c>
      <c r="P20" s="13" t="e">
        <f t="shared" ref="P20:P26" si="25">I20*$B20</f>
        <v>#VALUE!</v>
      </c>
      <c r="S20" t="str">
        <f>'General government balance'!A20</f>
        <v>LT</v>
      </c>
      <c r="T20">
        <f>'General government balance'!B20</f>
        <v>-1.8</v>
      </c>
      <c r="U20">
        <f>'General government balance'!C20</f>
        <v>-3</v>
      </c>
      <c r="V20">
        <f>'General government balance'!D20</f>
        <v>-3.2</v>
      </c>
      <c r="W20">
        <f>'General government balance'!E20</f>
        <v>-3</v>
      </c>
      <c r="X20" t="str">
        <f>'General government balance'!F20</f>
        <v>N/A</v>
      </c>
      <c r="Z20" t="s">
        <v>44</v>
      </c>
      <c r="AA20" s="21">
        <f t="shared" si="6"/>
        <v>-7.6275539168600233E-3</v>
      </c>
      <c r="AB20" s="21">
        <f t="shared" si="7"/>
        <v>-1.2712589861433372E-2</v>
      </c>
      <c r="AC20" s="21">
        <f t="shared" si="8"/>
        <v>-1.3560095852195598E-2</v>
      </c>
      <c r="AD20" s="21">
        <f t="shared" si="9"/>
        <v>-1.2712589861433372E-2</v>
      </c>
      <c r="AE20" s="21" t="e">
        <f t="shared" si="10"/>
        <v>#VALUE!</v>
      </c>
      <c r="AH20" t="s">
        <v>44</v>
      </c>
      <c r="AI20" s="10">
        <v>38.700000000000003</v>
      </c>
      <c r="AJ20" s="10">
        <v>41.4</v>
      </c>
      <c r="AK20" s="10">
        <v>43.2</v>
      </c>
      <c r="AL20" s="10">
        <v>44.1</v>
      </c>
      <c r="AM20" s="10"/>
      <c r="AN20" t="str">
        <f>'Gross public debt on Maastricht'!A20</f>
        <v>HU</v>
      </c>
      <c r="AO20">
        <f>'Gross public debt on Maastricht'!B20</f>
        <v>73.2</v>
      </c>
      <c r="AP20">
        <f>'Gross public debt on Maastricht'!C20</f>
        <v>72.599999999999994</v>
      </c>
      <c r="AQ20">
        <f>'Gross public debt on Maastricht'!D20</f>
        <v>71.400000000000006</v>
      </c>
      <c r="AR20">
        <f>'Gross public debt on Maastricht'!E20</f>
        <v>69.8</v>
      </c>
      <c r="AS20">
        <f>'Gross public debt on Maastricht'!F20</f>
        <v>67.7</v>
      </c>
      <c r="AV20" t="s">
        <v>44</v>
      </c>
      <c r="AW20" s="21">
        <f t="shared" si="11"/>
        <v>2.0582051070978009</v>
      </c>
      <c r="AX20" s="21">
        <f t="shared" ref="AX20:AX29" si="26">AP20*$B$4</f>
        <v>2.0413345734330646</v>
      </c>
      <c r="AY20" s="21">
        <f t="shared" ref="AY20:AY29" si="27">AQ20*$B$4</f>
        <v>2.0075935061035928</v>
      </c>
      <c r="AZ20" s="21">
        <f t="shared" ref="AZ20:AZ29" si="28">AR20*$B$4</f>
        <v>1.962605416330963</v>
      </c>
      <c r="BA20" s="21">
        <f t="shared" ref="BA20:BA29" si="29">AS20*$B$4</f>
        <v>1.9035585485043869</v>
      </c>
      <c r="BE20" s="85" t="s">
        <v>60</v>
      </c>
      <c r="BF20" s="79">
        <v>2.5</v>
      </c>
      <c r="BG20" s="79">
        <v>2.1</v>
      </c>
      <c r="BH20" s="79"/>
      <c r="BI20" s="79"/>
      <c r="BJ20" s="79"/>
      <c r="BL20" t="s">
        <v>60</v>
      </c>
      <c r="BM20" s="13">
        <v>1.0971325314432221E-3</v>
      </c>
      <c r="BN20" s="13">
        <f t="shared" si="1"/>
        <v>2.7428313286080551E-3</v>
      </c>
      <c r="BO20" s="13">
        <f t="shared" si="18"/>
        <v>2.3039783160307666E-3</v>
      </c>
      <c r="BP20" s="13">
        <f t="shared" si="19"/>
        <v>0</v>
      </c>
      <c r="BQ20" s="13">
        <f t="shared" si="20"/>
        <v>0</v>
      </c>
      <c r="BR20" s="13">
        <f t="shared" si="21"/>
        <v>0</v>
      </c>
      <c r="BV20" s="13"/>
    </row>
    <row r="21" spans="1:74" x14ac:dyDescent="0.2">
      <c r="A21" t="s">
        <v>36</v>
      </c>
      <c r="B21" s="13">
        <v>4.8744190914867206E-3</v>
      </c>
      <c r="D21" t="str">
        <f>'Real GDP growth (%)	'!B19</f>
        <v>DK</v>
      </c>
      <c r="E21">
        <f>'Real GDP growth (%)	'!C19</f>
        <v>2.2999999999999998</v>
      </c>
      <c r="F21">
        <f>'Real GDP growth (%)	'!D19</f>
        <v>2.8</v>
      </c>
      <c r="G21">
        <f>'Real GDP growth (%)	'!E19</f>
        <v>0.9</v>
      </c>
      <c r="H21">
        <f>'Real GDP growth (%)	'!F19</f>
        <v>0.6</v>
      </c>
      <c r="I21">
        <f>'Real GDP growth (%)	'!G19</f>
        <v>0.7</v>
      </c>
      <c r="J21" s="8"/>
      <c r="K21" t="s">
        <v>36</v>
      </c>
      <c r="L21" s="13">
        <f>E22*$B21</f>
        <v>1.1698605819568129E-2</v>
      </c>
      <c r="M21" s="13">
        <f t="shared" ref="M21:P21" si="30">F22*$B21</f>
        <v>1.2186047728716801E-2</v>
      </c>
      <c r="N21" s="13">
        <f t="shared" si="30"/>
        <v>1.2673489637865474E-2</v>
      </c>
      <c r="O21" s="13">
        <f t="shared" si="30"/>
        <v>1.1211163910419457E-2</v>
      </c>
      <c r="P21" s="13">
        <f t="shared" si="30"/>
        <v>1.2186047728716801E-2</v>
      </c>
      <c r="S21" t="str">
        <f>'General government balance'!A21</f>
        <v>NL</v>
      </c>
      <c r="T21">
        <f>'General government balance'!B21</f>
        <v>-1.8</v>
      </c>
      <c r="U21">
        <f>'General government balance'!C21</f>
        <v>-2.5</v>
      </c>
      <c r="V21">
        <f>'General government balance'!D21</f>
        <v>-3.4</v>
      </c>
      <c r="W21">
        <f>'General government balance'!E21</f>
        <v>-2.1</v>
      </c>
      <c r="X21">
        <f>'General government balance'!F21</f>
        <v>-2.5</v>
      </c>
      <c r="Z21" t="s">
        <v>36</v>
      </c>
      <c r="AA21" s="21">
        <f t="shared" si="6"/>
        <v>-8.7739543646760971E-3</v>
      </c>
      <c r="AB21" s="21">
        <f t="shared" si="7"/>
        <v>-1.2186047728716801E-2</v>
      </c>
      <c r="AC21" s="21">
        <f t="shared" si="8"/>
        <v>-1.6573024911054848E-2</v>
      </c>
      <c r="AD21" s="21">
        <f t="shared" si="9"/>
        <v>-1.0236280092122114E-2</v>
      </c>
      <c r="AE21" s="21">
        <f t="shared" si="10"/>
        <v>-1.2186047728716801E-2</v>
      </c>
      <c r="AH21" t="s">
        <v>36</v>
      </c>
      <c r="AI21" s="7" t="s">
        <v>20</v>
      </c>
      <c r="AJ21" s="7" t="s">
        <v>20</v>
      </c>
      <c r="AK21" s="8" t="s">
        <v>20</v>
      </c>
      <c r="AL21" s="8" t="s">
        <v>20</v>
      </c>
      <c r="AM21" s="8"/>
      <c r="AN21" t="str">
        <f>'Gross public debt on Maastricht'!A21</f>
        <v>AT</v>
      </c>
      <c r="AO21">
        <f>'Gross public debt on Maastricht'!B21</f>
        <v>79.7</v>
      </c>
      <c r="AP21">
        <f>'Gross public debt on Maastricht'!C21</f>
        <v>81.599999999999994</v>
      </c>
      <c r="AQ21">
        <f>'Gross public debt on Maastricht'!D21</f>
        <v>82.8</v>
      </c>
      <c r="AR21">
        <f>'Gross public debt on Maastricht'!E21</f>
        <v>83.9</v>
      </c>
      <c r="AS21">
        <f>'Gross public debt on Maastricht'!F21</f>
        <v>85</v>
      </c>
      <c r="AV21" t="s">
        <v>36</v>
      </c>
      <c r="AW21" s="21">
        <f t="shared" si="11"/>
        <v>2.2409692217991082</v>
      </c>
      <c r="AX21" s="21">
        <f t="shared" si="26"/>
        <v>2.2943925784041057</v>
      </c>
      <c r="AY21" s="21">
        <f t="shared" si="27"/>
        <v>2.3281336457335779</v>
      </c>
      <c r="AZ21" s="21">
        <f t="shared" si="28"/>
        <v>2.3590629574522608</v>
      </c>
      <c r="BA21" s="21">
        <f t="shared" si="29"/>
        <v>2.3899922691709437</v>
      </c>
      <c r="BE21" s="83" t="s">
        <v>22</v>
      </c>
      <c r="BF21" s="98">
        <v>3.6</v>
      </c>
      <c r="BG21" s="98">
        <v>3.2</v>
      </c>
      <c r="BH21" s="98">
        <v>3</v>
      </c>
      <c r="BI21" s="98">
        <v>2.4</v>
      </c>
      <c r="BJ21" s="98">
        <v>2.2999999999999998</v>
      </c>
      <c r="BL21" t="s">
        <v>22</v>
      </c>
      <c r="BM21" s="13">
        <v>6.0266088118323527E-2</v>
      </c>
      <c r="BN21" s="13">
        <f t="shared" si="1"/>
        <v>0.21695791722596469</v>
      </c>
      <c r="BO21" s="13">
        <f t="shared" si="18"/>
        <v>0.1928514819786353</v>
      </c>
      <c r="BP21" s="13">
        <f t="shared" si="19"/>
        <v>0.18079826435497059</v>
      </c>
      <c r="BQ21" s="13">
        <f t="shared" si="20"/>
        <v>0.14463861148397647</v>
      </c>
      <c r="BR21" s="13">
        <f t="shared" si="21"/>
        <v>0.1386120026721441</v>
      </c>
      <c r="BV21" s="13"/>
    </row>
    <row r="22" spans="1:74" x14ac:dyDescent="0.2">
      <c r="A22" t="s">
        <v>34</v>
      </c>
      <c r="B22" s="13">
        <v>2.4438425632484469E-3</v>
      </c>
      <c r="D22" t="str">
        <f>'Real GDP growth (%)	'!B20</f>
        <v>SI</v>
      </c>
      <c r="E22">
        <f>'Real GDP growth (%)	'!C20</f>
        <v>2.4</v>
      </c>
      <c r="F22">
        <f>'Real GDP growth (%)	'!D20</f>
        <v>2.5</v>
      </c>
      <c r="G22">
        <f>'Real GDP growth (%)	'!E20</f>
        <v>2.6</v>
      </c>
      <c r="H22">
        <f>'Real GDP growth (%)	'!F20</f>
        <v>2.2999999999999998</v>
      </c>
      <c r="I22">
        <f>'Real GDP growth (%)	'!G20</f>
        <v>2.5</v>
      </c>
      <c r="J22" s="8"/>
      <c r="K22" t="s">
        <v>34</v>
      </c>
      <c r="L22" s="13">
        <f>E21*$B22</f>
        <v>5.6208378954714271E-3</v>
      </c>
      <c r="M22" s="13">
        <f t="shared" ref="M22:P22" si="31">F21*$B22</f>
        <v>6.842759177095651E-3</v>
      </c>
      <c r="N22" s="13">
        <f t="shared" si="31"/>
        <v>2.1994583069236025E-3</v>
      </c>
      <c r="O22" s="13">
        <f t="shared" si="31"/>
        <v>1.4663055379490681E-3</v>
      </c>
      <c r="P22" s="13">
        <f t="shared" si="31"/>
        <v>1.7106897942739127E-3</v>
      </c>
      <c r="S22" t="str">
        <f>'General government balance'!A22</f>
        <v>EL</v>
      </c>
      <c r="T22">
        <f>'General government balance'!B22</f>
        <v>-1</v>
      </c>
      <c r="U22">
        <f>'General government balance'!C22</f>
        <v>-0.6</v>
      </c>
      <c r="V22">
        <f>'General government balance'!D22</f>
        <v>-0.8</v>
      </c>
      <c r="W22">
        <f>'General government balance'!E22</f>
        <v>-1.1000000000000001</v>
      </c>
      <c r="X22">
        <f>'General government balance'!F22</f>
        <v>-1.2</v>
      </c>
      <c r="Z22" t="s">
        <v>34</v>
      </c>
      <c r="AA22" s="21">
        <f t="shared" si="6"/>
        <v>-2.4438425632484469E-3</v>
      </c>
      <c r="AB22" s="21">
        <f t="shared" si="7"/>
        <v>-1.4663055379490681E-3</v>
      </c>
      <c r="AC22" s="21">
        <f t="shared" si="8"/>
        <v>-1.9550740505987576E-3</v>
      </c>
      <c r="AD22" s="21">
        <f t="shared" si="9"/>
        <v>-2.6882268195732918E-3</v>
      </c>
      <c r="AE22" s="21">
        <f t="shared" si="10"/>
        <v>-2.9326110758981362E-3</v>
      </c>
      <c r="AH22" t="s">
        <v>34</v>
      </c>
      <c r="AI22" s="10" t="s">
        <v>20</v>
      </c>
      <c r="AJ22" s="10" t="s">
        <v>20</v>
      </c>
      <c r="AK22" s="10" t="s">
        <v>20</v>
      </c>
      <c r="AL22" s="10" t="s">
        <v>20</v>
      </c>
      <c r="AM22" s="10"/>
      <c r="AN22" t="str">
        <f>'Gross public debt on Maastricht'!A22</f>
        <v>FI</v>
      </c>
      <c r="AO22">
        <f>'Gross public debt on Maastricht'!B22</f>
        <v>81.7</v>
      </c>
      <c r="AP22">
        <f>'Gross public debt on Maastricht'!C22</f>
        <v>84</v>
      </c>
      <c r="AQ22">
        <f>'Gross public debt on Maastricht'!D22</f>
        <v>84.8</v>
      </c>
      <c r="AR22">
        <f>'Gross public debt on Maastricht'!E22</f>
        <v>0</v>
      </c>
      <c r="AS22">
        <f>'Gross public debt on Maastricht'!F22</f>
        <v>0</v>
      </c>
      <c r="AV22" t="s">
        <v>34</v>
      </c>
      <c r="AW22" s="21">
        <f t="shared" si="11"/>
        <v>2.2972043340148951</v>
      </c>
      <c r="AX22" s="21">
        <f t="shared" si="26"/>
        <v>2.3618747130630502</v>
      </c>
      <c r="AY22" s="21">
        <f t="shared" si="27"/>
        <v>2.3843687579493649</v>
      </c>
      <c r="AZ22" s="21">
        <f t="shared" si="28"/>
        <v>0</v>
      </c>
      <c r="BA22" s="21">
        <f t="shared" si="29"/>
        <v>0</v>
      </c>
      <c r="BE22" s="83" t="s">
        <v>38</v>
      </c>
      <c r="BF22" s="80">
        <v>2.7</v>
      </c>
      <c r="BG22" s="80">
        <v>2.2000000000000002</v>
      </c>
      <c r="BH22" s="80">
        <v>2.1</v>
      </c>
      <c r="BI22" s="80">
        <v>2</v>
      </c>
      <c r="BJ22" s="80">
        <v>2</v>
      </c>
      <c r="BL22" t="s">
        <v>38</v>
      </c>
      <c r="BM22" s="13">
        <v>1.5236500176271654E-2</v>
      </c>
      <c r="BN22" s="13">
        <f t="shared" si="1"/>
        <v>4.1138550475933469E-2</v>
      </c>
      <c r="BO22" s="13">
        <f t="shared" si="18"/>
        <v>3.3520300387797637E-2</v>
      </c>
      <c r="BP22" s="13">
        <f t="shared" si="19"/>
        <v>3.1996650370170472E-2</v>
      </c>
      <c r="BQ22" s="13">
        <f t="shared" si="20"/>
        <v>3.0473000352543307E-2</v>
      </c>
      <c r="BR22" s="13">
        <f t="shared" si="21"/>
        <v>3.0473000352543307E-2</v>
      </c>
      <c r="BV22" s="13"/>
    </row>
    <row r="23" spans="1:74" x14ac:dyDescent="0.2">
      <c r="A23" t="s">
        <v>60</v>
      </c>
      <c r="B23" s="13">
        <v>1.0971325314432221E-3</v>
      </c>
      <c r="D23" t="str">
        <f>'Real GDP growth (%)	'!B21</f>
        <v>RO</v>
      </c>
      <c r="E23">
        <f>'Real GDP growth (%)	'!C21</f>
        <v>2.8</v>
      </c>
      <c r="F23">
        <f>'Real GDP growth (%)	'!D21</f>
        <v>3.5</v>
      </c>
      <c r="G23">
        <f>'Real GDP growth (%)	'!E21</f>
        <v>3.7</v>
      </c>
      <c r="H23">
        <f>'Real GDP growth (%)	'!F21</f>
        <v>3.3</v>
      </c>
      <c r="I23">
        <f>'Real GDP growth (%)	'!G21</f>
        <v>2.9</v>
      </c>
      <c r="J23" s="8"/>
      <c r="K23" t="s">
        <v>60</v>
      </c>
      <c r="L23" s="13">
        <f t="shared" si="5"/>
        <v>3.0719710880410217E-3</v>
      </c>
      <c r="M23" s="13">
        <f t="shared" si="22"/>
        <v>3.8399638600512776E-3</v>
      </c>
      <c r="N23" s="13">
        <f t="shared" si="23"/>
        <v>4.0593903663399223E-3</v>
      </c>
      <c r="O23" s="13">
        <f t="shared" si="24"/>
        <v>3.620537353762633E-3</v>
      </c>
      <c r="P23" s="13">
        <f t="shared" si="25"/>
        <v>3.181684341185344E-3</v>
      </c>
      <c r="S23" t="str">
        <f>'General government balance'!A23</f>
        <v>LU</v>
      </c>
      <c r="T23">
        <f>'General government balance'!B23</f>
        <v>-0.6</v>
      </c>
      <c r="U23">
        <f>'General government balance'!C23</f>
        <v>-0.6</v>
      </c>
      <c r="V23">
        <f>'General government balance'!D23</f>
        <v>-0.5</v>
      </c>
      <c r="W23">
        <f>'General government balance'!E23</f>
        <v>-0.3</v>
      </c>
      <c r="X23">
        <f>'General government balance'!F23</f>
        <v>-0.4</v>
      </c>
      <c r="Z23" t="s">
        <v>60</v>
      </c>
      <c r="AA23" s="21">
        <f t="shared" si="6"/>
        <v>-6.582795188659333E-4</v>
      </c>
      <c r="AB23" s="21">
        <f t="shared" si="7"/>
        <v>-6.582795188659333E-4</v>
      </c>
      <c r="AC23" s="21">
        <f t="shared" si="8"/>
        <v>-5.4856626572161106E-4</v>
      </c>
      <c r="AD23" s="21">
        <f t="shared" si="9"/>
        <v>-3.2913975943296665E-4</v>
      </c>
      <c r="AE23" s="21">
        <f t="shared" si="10"/>
        <v>-4.3885301257728888E-4</v>
      </c>
      <c r="AH23" t="s">
        <v>60</v>
      </c>
      <c r="AI23" s="10">
        <v>55.6</v>
      </c>
      <c r="AJ23" s="10">
        <v>56.6</v>
      </c>
      <c r="AK23" s="10">
        <v>57.2</v>
      </c>
      <c r="AL23" s="10" t="s">
        <v>102</v>
      </c>
      <c r="AM23" s="10"/>
      <c r="AN23" t="str">
        <f>'Gross public debt on Maastricht'!A23</f>
        <v>PT</v>
      </c>
      <c r="AO23">
        <f>'Gross public debt on Maastricht'!B23</f>
        <v>92.4</v>
      </c>
      <c r="AP23">
        <f>'Gross public debt on Maastricht'!C23</f>
        <v>88</v>
      </c>
      <c r="AQ23">
        <f>'Gross public debt on Maastricht'!D23</f>
        <v>84.5</v>
      </c>
      <c r="AR23">
        <f>'Gross public debt on Maastricht'!E23</f>
        <v>81.5</v>
      </c>
      <c r="AS23">
        <f>'Gross public debt on Maastricht'!F23</f>
        <v>78.3</v>
      </c>
      <c r="AV23" t="s">
        <v>60</v>
      </c>
      <c r="AW23" s="21">
        <f t="shared" si="11"/>
        <v>2.5980621843693554</v>
      </c>
      <c r="AX23" s="21">
        <f t="shared" si="26"/>
        <v>2.474344937494624</v>
      </c>
      <c r="AY23" s="21">
        <f t="shared" si="27"/>
        <v>2.3759334911169967</v>
      </c>
      <c r="AZ23" s="21">
        <f t="shared" si="28"/>
        <v>2.2915808227933163</v>
      </c>
      <c r="BA23" s="21">
        <f t="shared" si="29"/>
        <v>2.2016046432480572</v>
      </c>
      <c r="BE23" s="85" t="s">
        <v>50</v>
      </c>
      <c r="BF23" s="79">
        <v>4.9000000000000004</v>
      </c>
      <c r="BG23" s="79">
        <v>3.5</v>
      </c>
      <c r="BH23" s="79">
        <v>3.3</v>
      </c>
      <c r="BI23" s="79"/>
      <c r="BJ23" s="79"/>
      <c r="BL23" t="s">
        <v>50</v>
      </c>
      <c r="BM23" s="13">
        <v>1.7866620505056309E-2</v>
      </c>
      <c r="BN23" s="13">
        <f t="shared" si="1"/>
        <v>8.7546440474775916E-2</v>
      </c>
      <c r="BO23" s="13">
        <f t="shared" si="18"/>
        <v>6.2533171767697085E-2</v>
      </c>
      <c r="BP23" s="13">
        <f t="shared" si="19"/>
        <v>5.8959847666685813E-2</v>
      </c>
      <c r="BQ23" s="13">
        <f t="shared" si="20"/>
        <v>0</v>
      </c>
      <c r="BR23" s="13">
        <f t="shared" si="21"/>
        <v>0</v>
      </c>
      <c r="BV23" s="13"/>
    </row>
    <row r="24" spans="1:74" x14ac:dyDescent="0.2">
      <c r="A24" t="s">
        <v>22</v>
      </c>
      <c r="B24" s="13">
        <v>6.0266088118323527E-2</v>
      </c>
      <c r="D24" t="str">
        <f>'Real GDP growth (%)	'!B22</f>
        <v>ES</v>
      </c>
      <c r="E24">
        <f>'Real GDP growth (%)	'!C22</f>
        <v>2.9</v>
      </c>
      <c r="F24">
        <f>'Real GDP growth (%)	'!D22</f>
        <v>2.2999999999999998</v>
      </c>
      <c r="G24">
        <f>'Real GDP growth (%)	'!E22</f>
        <v>2</v>
      </c>
      <c r="H24">
        <f>'Real GDP growth (%)	'!F22</f>
        <v>1.7</v>
      </c>
      <c r="I24">
        <f>'Real GDP growth (%)	'!G22</f>
        <v>1.6</v>
      </c>
      <c r="J24" s="8"/>
      <c r="K24" t="s">
        <v>22</v>
      </c>
      <c r="L24" s="13">
        <f t="shared" si="5"/>
        <v>0.17477165554313823</v>
      </c>
      <c r="M24" s="13">
        <f t="shared" si="22"/>
        <v>0.1386120026721441</v>
      </c>
      <c r="N24" s="13">
        <f t="shared" si="23"/>
        <v>0.12053217623664705</v>
      </c>
      <c r="O24" s="13">
        <f t="shared" si="24"/>
        <v>0.10245234980114999</v>
      </c>
      <c r="P24" s="13">
        <f t="shared" si="25"/>
        <v>9.6425740989317651E-2</v>
      </c>
      <c r="S24" t="str">
        <f>'General government balance'!A24</f>
        <v>PT</v>
      </c>
      <c r="T24">
        <f>'General government balance'!B24</f>
        <v>0.7</v>
      </c>
      <c r="U24">
        <f>'General government balance'!C24</f>
        <v>0.4</v>
      </c>
      <c r="V24">
        <f>'General government balance'!D24</f>
        <v>0.1</v>
      </c>
      <c r="W24">
        <f>'General government balance'!E24</f>
        <v>0.5</v>
      </c>
      <c r="X24">
        <f>'General government balance'!F24</f>
        <v>0.4</v>
      </c>
      <c r="Z24" t="s">
        <v>22</v>
      </c>
      <c r="AA24" s="21">
        <f t="shared" si="6"/>
        <v>4.2186261682826465E-2</v>
      </c>
      <c r="AB24" s="21">
        <f t="shared" si="7"/>
        <v>2.4106435247329413E-2</v>
      </c>
      <c r="AC24" s="21">
        <f t="shared" si="8"/>
        <v>6.0266088118323532E-3</v>
      </c>
      <c r="AD24" s="21">
        <f t="shared" si="9"/>
        <v>3.0133044059161763E-2</v>
      </c>
      <c r="AE24" s="21">
        <f t="shared" si="10"/>
        <v>2.4106435247329413E-2</v>
      </c>
      <c r="AH24" t="s">
        <v>22</v>
      </c>
      <c r="AI24" s="10">
        <v>46.83</v>
      </c>
      <c r="AJ24" s="10">
        <v>48.12</v>
      </c>
      <c r="AK24" s="10">
        <v>49.56</v>
      </c>
      <c r="AL24" s="10">
        <v>50.5</v>
      </c>
      <c r="AM24" s="10"/>
      <c r="AN24" t="str">
        <f>'Gross public debt on Maastricht'!A24</f>
        <v>ES</v>
      </c>
      <c r="AO24">
        <f>'Gross public debt on Maastricht'!B24</f>
        <v>102.7</v>
      </c>
      <c r="AP24">
        <f>'Gross public debt on Maastricht'!C24</f>
        <v>101.1</v>
      </c>
      <c r="AQ24">
        <f>'Gross public debt on Maastricht'!D24</f>
        <v>100.1</v>
      </c>
      <c r="AR24">
        <f>'Gross public debt on Maastricht'!E24</f>
        <v>99.2</v>
      </c>
      <c r="AS24">
        <f>'Gross public debt on Maastricht'!F24</f>
        <v>98.7</v>
      </c>
      <c r="AV24" t="s">
        <v>22</v>
      </c>
      <c r="AW24" s="21">
        <f t="shared" si="11"/>
        <v>2.8876730122806578</v>
      </c>
      <c r="AX24" s="21">
        <f t="shared" si="26"/>
        <v>2.842684922508028</v>
      </c>
      <c r="AY24" s="21">
        <f t="shared" si="27"/>
        <v>2.8145673664001345</v>
      </c>
      <c r="AZ24" s="21">
        <f t="shared" si="28"/>
        <v>2.7892615659030304</v>
      </c>
      <c r="BA24" s="21">
        <f t="shared" si="29"/>
        <v>2.7752027878490839</v>
      </c>
      <c r="BE24" s="83" t="s">
        <v>48</v>
      </c>
      <c r="BF24" s="80">
        <v>3.1</v>
      </c>
      <c r="BG24" s="80">
        <v>3.1</v>
      </c>
      <c r="BH24" s="80">
        <v>2.1</v>
      </c>
      <c r="BI24" s="98">
        <v>2</v>
      </c>
      <c r="BJ24" s="98">
        <v>2</v>
      </c>
      <c r="BL24" t="s">
        <v>48</v>
      </c>
      <c r="BM24" s="13">
        <v>3.5860859009466408E-3</v>
      </c>
      <c r="BN24" s="13">
        <f t="shared" si="1"/>
        <v>1.1116866292934588E-2</v>
      </c>
      <c r="BO24" s="13">
        <f t="shared" si="18"/>
        <v>1.1116866292934588E-2</v>
      </c>
      <c r="BP24" s="13">
        <f t="shared" si="19"/>
        <v>7.5307803919879464E-3</v>
      </c>
      <c r="BQ24" s="13">
        <f t="shared" si="20"/>
        <v>7.1721718018932816E-3</v>
      </c>
      <c r="BR24" s="13">
        <f t="shared" si="21"/>
        <v>7.1721718018932816E-3</v>
      </c>
      <c r="BV24" s="13"/>
    </row>
    <row r="25" spans="1:74" x14ac:dyDescent="0.2">
      <c r="A25" t="s">
        <v>38</v>
      </c>
      <c r="B25" s="13">
        <v>1.5236500176271654E-2</v>
      </c>
      <c r="D25" t="str">
        <f>'Real GDP growth (%)	'!B23</f>
        <v>HR</v>
      </c>
      <c r="E25">
        <f>'Real GDP growth (%)	'!C23</f>
        <v>3.6</v>
      </c>
      <c r="F25">
        <f>'Real GDP growth (%)	'!D23</f>
        <v>3.2</v>
      </c>
      <c r="G25">
        <f>'Real GDP growth (%)	'!E23</f>
        <v>2.8</v>
      </c>
      <c r="H25">
        <f>'Real GDP growth (%)	'!F23</f>
        <v>2.6</v>
      </c>
      <c r="I25">
        <f>'Real GDP growth (%)	'!G23</f>
        <v>2.5</v>
      </c>
      <c r="J25" s="8"/>
      <c r="K25" t="s">
        <v>38</v>
      </c>
      <c r="L25" s="13">
        <f t="shared" si="5"/>
        <v>5.4851400634577954E-2</v>
      </c>
      <c r="M25" s="13">
        <f t="shared" si="22"/>
        <v>4.8756800564069294E-2</v>
      </c>
      <c r="N25" s="13">
        <f t="shared" si="23"/>
        <v>4.2662200493560627E-2</v>
      </c>
      <c r="O25" s="13">
        <f t="shared" si="24"/>
        <v>3.9614900458306297E-2</v>
      </c>
      <c r="P25" s="13">
        <f t="shared" si="25"/>
        <v>3.8091250440679132E-2</v>
      </c>
      <c r="S25" t="str">
        <f>'General government balance'!A25</f>
        <v>DK</v>
      </c>
      <c r="T25">
        <f>'General government balance'!B25</f>
        <v>2.4</v>
      </c>
      <c r="U25">
        <f>'General government balance'!C25</f>
        <v>2</v>
      </c>
      <c r="V25">
        <f>'General government balance'!D25</f>
        <v>1.1000000000000001</v>
      </c>
      <c r="W25">
        <f>'General government balance'!E25</f>
        <v>0.7</v>
      </c>
      <c r="X25">
        <f>'General government balance'!F25</f>
        <v>0.3</v>
      </c>
      <c r="Z25" t="s">
        <v>38</v>
      </c>
      <c r="AA25" s="21">
        <f t="shared" si="6"/>
        <v>3.6567600423051967E-2</v>
      </c>
      <c r="AB25" s="21">
        <f t="shared" si="7"/>
        <v>3.0473000352543307E-2</v>
      </c>
      <c r="AC25" s="21">
        <f t="shared" si="8"/>
        <v>1.6760150193898819E-2</v>
      </c>
      <c r="AD25" s="21">
        <f t="shared" si="9"/>
        <v>1.0665550123390157E-2</v>
      </c>
      <c r="AE25" s="21">
        <f t="shared" si="10"/>
        <v>4.5709500528814959E-3</v>
      </c>
      <c r="AH25" t="s">
        <v>38</v>
      </c>
      <c r="AI25" s="10">
        <v>95.3</v>
      </c>
      <c r="AJ25" s="10">
        <v>91.3</v>
      </c>
      <c r="AK25" s="10">
        <v>87.8</v>
      </c>
      <c r="AL25" s="10">
        <v>83.9</v>
      </c>
      <c r="AM25" s="10"/>
      <c r="AN25" t="str">
        <f>'Gross public debt on Maastricht'!A25</f>
        <v>BE</v>
      </c>
      <c r="AO25">
        <f>'Gross public debt on Maastricht'!B25</f>
        <v>105.7</v>
      </c>
      <c r="AP25">
        <f>'Gross public debt on Maastricht'!C25</f>
        <v>107.4</v>
      </c>
      <c r="AQ25">
        <f>'Gross public debt on Maastricht'!D25</f>
        <v>109.7</v>
      </c>
      <c r="AR25">
        <f>'Gross public debt on Maastricht'!E25</f>
        <v>112.2</v>
      </c>
      <c r="AS25">
        <f>'Gross public debt on Maastricht'!F25</f>
        <v>114.6</v>
      </c>
      <c r="AV25" t="s">
        <v>38</v>
      </c>
      <c r="AW25" s="21">
        <f t="shared" si="11"/>
        <v>2.9720256806043381</v>
      </c>
      <c r="AX25" s="21">
        <f t="shared" si="26"/>
        <v>3.0198255259877569</v>
      </c>
      <c r="AY25" s="21">
        <f t="shared" si="27"/>
        <v>3.084495905035912</v>
      </c>
      <c r="AZ25" s="21">
        <f t="shared" si="28"/>
        <v>3.1547897953056454</v>
      </c>
      <c r="BA25" s="21">
        <f t="shared" si="29"/>
        <v>3.2222719299645894</v>
      </c>
      <c r="BE25" s="85" t="s">
        <v>40</v>
      </c>
      <c r="BF25" s="94">
        <v>2.8</v>
      </c>
      <c r="BG25" s="94">
        <v>5</v>
      </c>
      <c r="BH25" s="94">
        <v>2.6</v>
      </c>
      <c r="BI25" s="94">
        <v>2.4</v>
      </c>
      <c r="BJ25" s="94">
        <v>2.1</v>
      </c>
      <c r="BL25" t="s">
        <v>40</v>
      </c>
      <c r="BM25" s="13">
        <v>6.8936353644427212E-3</v>
      </c>
      <c r="BN25" s="13">
        <f t="shared" si="1"/>
        <v>1.9302179020439618E-2</v>
      </c>
      <c r="BO25" s="13">
        <f t="shared" si="18"/>
        <v>3.4468176822213606E-2</v>
      </c>
      <c r="BP25" s="13">
        <f t="shared" si="19"/>
        <v>1.7923451947551076E-2</v>
      </c>
      <c r="BQ25" s="13">
        <f t="shared" si="20"/>
        <v>1.654472487466253E-2</v>
      </c>
      <c r="BR25" s="13">
        <f t="shared" si="21"/>
        <v>1.4476634265329715E-2</v>
      </c>
      <c r="BV25" s="13"/>
    </row>
    <row r="26" spans="1:74" x14ac:dyDescent="0.2">
      <c r="A26" t="s">
        <v>50</v>
      </c>
      <c r="B26" s="13">
        <v>1.7866620505056309E-2</v>
      </c>
      <c r="D26" t="str">
        <f>'Real GDP growth (%)	'!B24</f>
        <v>CY</v>
      </c>
      <c r="E26">
        <f>'Real GDP growth (%)	'!C24</f>
        <v>3.7</v>
      </c>
      <c r="F26">
        <f>'Real GDP growth (%)	'!D24</f>
        <v>3.1</v>
      </c>
      <c r="G26">
        <f>'Real GDP growth (%)	'!E24</f>
        <v>3.2</v>
      </c>
      <c r="H26">
        <f>'Real GDP growth (%)	'!F24</f>
        <v>3.3</v>
      </c>
      <c r="I26">
        <f>'Real GDP growth (%)	'!G24</f>
        <v>3</v>
      </c>
      <c r="J26" s="8"/>
      <c r="K26" t="s">
        <v>50</v>
      </c>
      <c r="L26" s="13">
        <f>E26*$B26</f>
        <v>6.6106495868708343E-2</v>
      </c>
      <c r="M26" s="13">
        <f t="shared" si="22"/>
        <v>5.5386523565674563E-2</v>
      </c>
      <c r="N26" s="13">
        <f t="shared" si="23"/>
        <v>5.7173185616180192E-2</v>
      </c>
      <c r="O26" s="13">
        <f t="shared" si="24"/>
        <v>5.8959847666685813E-2</v>
      </c>
      <c r="P26" s="13">
        <f t="shared" si="25"/>
        <v>5.3599861515168927E-2</v>
      </c>
      <c r="S26" t="str">
        <f>'General government balance'!A26</f>
        <v>CY</v>
      </c>
      <c r="T26">
        <f>'General government balance'!B26</f>
        <v>3.9</v>
      </c>
      <c r="U26">
        <f>'General government balance'!C26</f>
        <v>2.7</v>
      </c>
      <c r="V26">
        <f>'General government balance'!D26</f>
        <v>2.6</v>
      </c>
      <c r="W26">
        <f>'General government balance'!E26</f>
        <v>2.1</v>
      </c>
      <c r="X26">
        <f>'General government balance'!F26</f>
        <v>2.1</v>
      </c>
      <c r="Z26" t="s">
        <v>50</v>
      </c>
      <c r="AA26" s="21">
        <f t="shared" si="6"/>
        <v>6.96798199697196E-2</v>
      </c>
      <c r="AB26" s="21">
        <f t="shared" si="7"/>
        <v>4.8239875363652041E-2</v>
      </c>
      <c r="AC26" s="21">
        <f t="shared" si="8"/>
        <v>4.6453213313146405E-2</v>
      </c>
      <c r="AD26" s="21">
        <f t="shared" si="9"/>
        <v>3.7519903060618254E-2</v>
      </c>
      <c r="AE26" s="21">
        <f t="shared" si="10"/>
        <v>3.7519903060618254E-2</v>
      </c>
      <c r="AH26" t="s">
        <v>50</v>
      </c>
      <c r="AI26" s="10" t="s">
        <v>20</v>
      </c>
      <c r="AJ26" s="10" t="s">
        <v>20</v>
      </c>
      <c r="AK26" s="10" t="s">
        <v>20</v>
      </c>
      <c r="AL26" s="10" t="s">
        <v>20</v>
      </c>
      <c r="AM26" s="10"/>
      <c r="AN26" t="str">
        <f>'Gross public debt on Maastricht'!A26</f>
        <v>FR</v>
      </c>
      <c r="AO26">
        <f>'Gross public debt on Maastricht'!B26</f>
        <v>112.9</v>
      </c>
      <c r="AP26">
        <f>'Gross public debt on Maastricht'!C26</f>
        <v>114.7</v>
      </c>
      <c r="AQ26">
        <f>'Gross public debt on Maastricht'!D26</f>
        <v>115.9</v>
      </c>
      <c r="AR26">
        <f>'Gross public debt on Maastricht'!E26</f>
        <v>116.4</v>
      </c>
      <c r="AS26">
        <f>'Gross public debt on Maastricht'!F26</f>
        <v>116.1</v>
      </c>
      <c r="AV26" t="s">
        <v>50</v>
      </c>
      <c r="AW26" s="21">
        <f t="shared" si="11"/>
        <v>3.1744720845811711</v>
      </c>
      <c r="AX26" s="21">
        <f t="shared" si="26"/>
        <v>3.2250836855753793</v>
      </c>
      <c r="AY26" s="21">
        <f t="shared" si="27"/>
        <v>3.2588247529048515</v>
      </c>
      <c r="AZ26" s="21">
        <f t="shared" si="28"/>
        <v>3.272883530958798</v>
      </c>
      <c r="BA26" s="21">
        <f t="shared" si="29"/>
        <v>3.2644482641264299</v>
      </c>
      <c r="BM26" s="13"/>
      <c r="BV26" s="13"/>
    </row>
    <row r="27" spans="1:74" x14ac:dyDescent="0.2">
      <c r="A27" t="s">
        <v>62</v>
      </c>
      <c r="B27" s="13">
        <v>3.5398949502297029E-2</v>
      </c>
      <c r="D27" t="str">
        <f>'Real GDP growth (%)	'!B25</f>
        <v>IE</v>
      </c>
      <c r="E27">
        <f>'Real GDP growth (%)	'!C25</f>
        <v>4.9000000000000004</v>
      </c>
      <c r="F27">
        <f>'Real GDP growth (%)	'!D25</f>
        <v>2.7</v>
      </c>
      <c r="G27">
        <f>'Real GDP growth (%)	'!E25</f>
        <v>2.7</v>
      </c>
      <c r="H27">
        <f>'Real GDP growth (%)	'!F25</f>
        <v>2.5</v>
      </c>
      <c r="I27">
        <f>'Real GDP growth (%)	'!G25</f>
        <v>2.2999999999999998</v>
      </c>
      <c r="J27" s="8"/>
      <c r="K27" s="81" t="s">
        <v>62</v>
      </c>
      <c r="L27" s="82" t="e">
        <f>E29*$B27</f>
        <v>#VALUE!</v>
      </c>
      <c r="M27" s="82" t="e">
        <f t="shared" ref="M27:P27" si="32">F29*$B27</f>
        <v>#VALUE!</v>
      </c>
      <c r="N27" s="82" t="e">
        <f t="shared" si="32"/>
        <v>#VALUE!</v>
      </c>
      <c r="O27" s="82" t="e">
        <f t="shared" si="32"/>
        <v>#VALUE!</v>
      </c>
      <c r="P27" s="82" t="e">
        <f t="shared" si="32"/>
        <v>#VALUE!</v>
      </c>
      <c r="S27" t="str">
        <f>'General government balance'!A27</f>
        <v>IE</v>
      </c>
      <c r="T27">
        <f>'General government balance'!B27</f>
        <v>7.5</v>
      </c>
      <c r="U27">
        <f>'General government balance'!C27</f>
        <v>2.9</v>
      </c>
      <c r="V27">
        <f>'General government balance'!D27</f>
        <v>2.4</v>
      </c>
      <c r="W27">
        <f>'General government balance'!E27</f>
        <v>1.9</v>
      </c>
      <c r="X27">
        <f>'General government balance'!F27</f>
        <v>2.7</v>
      </c>
      <c r="Z27" t="s">
        <v>62</v>
      </c>
      <c r="AA27" s="21">
        <f t="shared" si="6"/>
        <v>0.26549212126722771</v>
      </c>
      <c r="AB27" s="21">
        <f t="shared" si="7"/>
        <v>0.10265695355666138</v>
      </c>
      <c r="AC27" s="21">
        <f t="shared" si="8"/>
        <v>8.4957478805512868E-2</v>
      </c>
      <c r="AD27" s="21">
        <f t="shared" si="9"/>
        <v>6.7258004054364356E-2</v>
      </c>
      <c r="AE27" s="21">
        <f t="shared" si="10"/>
        <v>9.5577163656201988E-2</v>
      </c>
      <c r="AH27" t="s">
        <v>62</v>
      </c>
      <c r="AI27" s="10" t="s">
        <v>20</v>
      </c>
      <c r="AJ27" s="10" t="s">
        <v>20</v>
      </c>
      <c r="AK27" s="10" t="s">
        <v>20</v>
      </c>
      <c r="AL27" s="10" t="s">
        <v>20</v>
      </c>
      <c r="AM27" s="10"/>
      <c r="AN27" t="str">
        <f>'Gross public debt on Maastricht'!A27</f>
        <v>IT</v>
      </c>
      <c r="AO27">
        <f>'Gross public debt on Maastricht'!B27</f>
        <v>135.80000000000001</v>
      </c>
      <c r="AP27">
        <f>'Gross public debt on Maastricht'!C27</f>
        <v>136.9</v>
      </c>
      <c r="AQ27">
        <f>'Gross public debt on Maastricht'!D27</f>
        <v>137.80000000000001</v>
      </c>
      <c r="AR27">
        <f>'Gross public debt on Maastricht'!E27</f>
        <v>137.5</v>
      </c>
      <c r="AS27">
        <f>'Gross public debt on Maastricht'!F27</f>
        <v>136.4</v>
      </c>
      <c r="AV27" t="s">
        <v>62</v>
      </c>
      <c r="AW27" s="21">
        <f t="shared" si="11"/>
        <v>3.8183641194519313</v>
      </c>
      <c r="AX27" s="21">
        <f t="shared" si="26"/>
        <v>3.8492934311706137</v>
      </c>
      <c r="AY27" s="21">
        <f t="shared" si="27"/>
        <v>3.8745992316677182</v>
      </c>
      <c r="AZ27" s="21">
        <f t="shared" si="28"/>
        <v>3.8661639648353496</v>
      </c>
      <c r="BA27" s="21">
        <f t="shared" si="29"/>
        <v>3.8352346531166672</v>
      </c>
      <c r="BL27" t="s">
        <v>103</v>
      </c>
      <c r="BN27" s="13">
        <f>_xlfn.AGGREGATE(9, 6, BN2:BN25)</f>
        <v>2.1439855157783168</v>
      </c>
      <c r="BO27" s="13">
        <f t="shared" ref="BO27:BR27" si="33">_xlfn.AGGREGATE(9, 6, BO2:BO25)</f>
        <v>1.9212069597090213</v>
      </c>
      <c r="BP27" s="13">
        <f t="shared" si="33"/>
        <v>1.4764058487270004</v>
      </c>
      <c r="BQ27" s="13">
        <f>_xlfn.AGGREGATE(9, 6, BQ2:BQ25)</f>
        <v>0.89551779406283816</v>
      </c>
      <c r="BR27" s="13">
        <f t="shared" si="33"/>
        <v>0.86376448678529705</v>
      </c>
    </row>
    <row r="28" spans="1:74" x14ac:dyDescent="0.2">
      <c r="A28" t="s">
        <v>48</v>
      </c>
      <c r="B28" s="13">
        <v>3.5860859009466408E-3</v>
      </c>
      <c r="D28" t="str">
        <f>'Real GDP growth (%)	'!B26</f>
        <v>MT</v>
      </c>
      <c r="E28">
        <f>'Real GDP growth (%)	'!C26</f>
        <v>4.9000000000000004</v>
      </c>
      <c r="F28">
        <f>'Real GDP growth (%)	'!D26</f>
        <v>4.3</v>
      </c>
      <c r="G28" t="str">
        <f>'Real GDP growth (%)	'!E26</f>
        <v>N/A</v>
      </c>
      <c r="H28" t="str">
        <f>'Real GDP growth (%)	'!F26</f>
        <v>N/A</v>
      </c>
      <c r="I28" t="str">
        <f>'Real GDP growth (%)	'!G26</f>
        <v>N/A</v>
      </c>
      <c r="J28" s="8"/>
      <c r="K28" t="s">
        <v>48</v>
      </c>
      <c r="L28" s="13">
        <f>E27*$B28</f>
        <v>1.757182091463854E-2</v>
      </c>
      <c r="M28" s="13">
        <f t="shared" ref="M28:P29" si="34">F27*$B28</f>
        <v>9.6824319325559301E-3</v>
      </c>
      <c r="N28" s="13">
        <f t="shared" si="34"/>
        <v>9.6824319325559301E-3</v>
      </c>
      <c r="O28" s="13">
        <f t="shared" si="34"/>
        <v>8.9652147523666022E-3</v>
      </c>
      <c r="P28" s="13">
        <f t="shared" si="34"/>
        <v>8.2479975721772725E-3</v>
      </c>
      <c r="S28" t="e">
        <f>'General government balance'!#REF!</f>
        <v>#REF!</v>
      </c>
      <c r="T28" t="e">
        <f>'General government balance'!#REF!</f>
        <v>#REF!</v>
      </c>
      <c r="U28" t="e">
        <f>'General government balance'!#REF!</f>
        <v>#REF!</v>
      </c>
      <c r="V28" t="e">
        <f>'General government balance'!#REF!</f>
        <v>#REF!</v>
      </c>
      <c r="W28" t="e">
        <f>'General government balance'!#REF!</f>
        <v>#REF!</v>
      </c>
      <c r="X28" t="e">
        <f>'General government balance'!#REF!</f>
        <v>#REF!</v>
      </c>
      <c r="Z28" t="s">
        <v>48</v>
      </c>
      <c r="AA28" s="21" t="e">
        <f t="shared" si="6"/>
        <v>#REF!</v>
      </c>
      <c r="AB28" s="21" t="e">
        <f t="shared" si="7"/>
        <v>#REF!</v>
      </c>
      <c r="AC28" s="21" t="e">
        <f t="shared" si="8"/>
        <v>#REF!</v>
      </c>
      <c r="AD28" s="21" t="e">
        <f t="shared" si="9"/>
        <v>#REF!</v>
      </c>
      <c r="AE28" s="21" t="e">
        <f t="shared" si="10"/>
        <v>#REF!</v>
      </c>
      <c r="AH28" t="s">
        <v>48</v>
      </c>
      <c r="AI28" s="10" t="s">
        <v>20</v>
      </c>
      <c r="AJ28" s="10" t="s">
        <v>20</v>
      </c>
      <c r="AK28" s="10" t="s">
        <v>20</v>
      </c>
      <c r="AL28" s="10" t="s">
        <v>20</v>
      </c>
      <c r="AM28" s="10"/>
      <c r="AN28" t="str">
        <f>'Gross public debt on Maastricht'!A28</f>
        <v>EL</v>
      </c>
      <c r="AO28">
        <f>'Gross public debt on Maastricht'!B28</f>
        <v>153.69999999999999</v>
      </c>
      <c r="AP28">
        <f>'Gross public debt on Maastricht'!C28</f>
        <v>149.1</v>
      </c>
      <c r="AQ28">
        <f>'Gross public debt on Maastricht'!D28</f>
        <v>143.1</v>
      </c>
      <c r="AR28">
        <f>'Gross public debt on Maastricht'!E28</f>
        <v>138</v>
      </c>
      <c r="AS28">
        <f>'Gross public debt on Maastricht'!F28</f>
        <v>133.4</v>
      </c>
      <c r="AV28" t="s">
        <v>48</v>
      </c>
      <c r="AW28" s="21">
        <f t="shared" si="11"/>
        <v>4.3216683737832238</v>
      </c>
      <c r="AX28" s="21">
        <f t="shared" si="26"/>
        <v>4.1923276156869136</v>
      </c>
      <c r="AY28" s="21">
        <f t="shared" si="27"/>
        <v>4.0236222790395528</v>
      </c>
      <c r="AZ28" s="21">
        <f t="shared" si="28"/>
        <v>3.8802227428892966</v>
      </c>
      <c r="BA28" s="21">
        <f t="shared" si="29"/>
        <v>3.7508819847929868</v>
      </c>
    </row>
    <row r="29" spans="1:74" x14ac:dyDescent="0.2">
      <c r="A29" t="s">
        <v>40</v>
      </c>
      <c r="B29" s="13">
        <v>6.8936353644427212E-3</v>
      </c>
      <c r="D29" t="str">
        <f>'Real GDP growth (%)	'!B27</f>
        <v>SE</v>
      </c>
      <c r="E29" t="str">
        <f>'Real GDP growth (%)	'!C27</f>
        <v>N/A</v>
      </c>
      <c r="F29" t="str">
        <f>'Real GDP growth (%)	'!D27</f>
        <v>N/A</v>
      </c>
      <c r="G29" t="str">
        <f>'Real GDP growth (%)	'!E27</f>
        <v>N/A</v>
      </c>
      <c r="H29" t="str">
        <f>'Real GDP growth (%)	'!F27</f>
        <v>N/A</v>
      </c>
      <c r="I29" t="str">
        <f>'Real GDP growth (%)	'!G27</f>
        <v>N/A</v>
      </c>
      <c r="J29" s="8"/>
      <c r="K29" s="81" t="s">
        <v>40</v>
      </c>
      <c r="L29" s="82">
        <f>E28*$B29</f>
        <v>3.3778813285769337E-2</v>
      </c>
      <c r="M29" s="82">
        <f t="shared" si="34"/>
        <v>2.96426320671037E-2</v>
      </c>
      <c r="N29" s="82" t="e">
        <f t="shared" si="34"/>
        <v>#VALUE!</v>
      </c>
      <c r="O29" s="82" t="e">
        <f t="shared" si="34"/>
        <v>#VALUE!</v>
      </c>
      <c r="P29" s="82" t="e">
        <f>I28*$B29</f>
        <v>#VALUE!</v>
      </c>
      <c r="S29" t="str">
        <f>'General government balance'!A28</f>
        <v>SE</v>
      </c>
      <c r="T29" t="str">
        <f>'General government balance'!B28</f>
        <v>N/A</v>
      </c>
      <c r="U29" t="str">
        <f>'General government balance'!C28</f>
        <v>N/A</v>
      </c>
      <c r="V29" t="str">
        <f>'General government balance'!D28</f>
        <v>N/A</v>
      </c>
      <c r="W29" t="str">
        <f>'General government balance'!E28</f>
        <v>N/A</v>
      </c>
      <c r="X29" t="str">
        <f>'General government balance'!F28</f>
        <v>N/A</v>
      </c>
      <c r="Z29" t="s">
        <v>40</v>
      </c>
      <c r="AA29" s="21" t="e">
        <f t="shared" si="6"/>
        <v>#VALUE!</v>
      </c>
      <c r="AB29" s="21" t="e">
        <f t="shared" si="7"/>
        <v>#VALUE!</v>
      </c>
      <c r="AC29" s="21" t="e">
        <f t="shared" si="8"/>
        <v>#VALUE!</v>
      </c>
      <c r="AD29" s="21" t="e">
        <f t="shared" si="9"/>
        <v>#VALUE!</v>
      </c>
      <c r="AE29" s="21" t="e">
        <f t="shared" si="10"/>
        <v>#VALUE!</v>
      </c>
      <c r="AH29" t="s">
        <v>40</v>
      </c>
      <c r="AI29" s="10">
        <v>59.2</v>
      </c>
      <c r="AJ29" s="10">
        <v>61.4</v>
      </c>
      <c r="AK29" s="10">
        <v>63.9</v>
      </c>
      <c r="AL29" s="10">
        <v>67.099999999999994</v>
      </c>
      <c r="AM29" s="10"/>
      <c r="AN29" t="str">
        <f>'Gross public debt on Maastricht'!A29</f>
        <v>SE</v>
      </c>
      <c r="AO29" t="s">
        <v>20</v>
      </c>
      <c r="AP29" t="s">
        <v>20</v>
      </c>
      <c r="AQ29" t="s">
        <v>20</v>
      </c>
      <c r="AR29" t="s">
        <v>20</v>
      </c>
      <c r="AS29" t="s">
        <v>20</v>
      </c>
      <c r="AV29" t="s">
        <v>40</v>
      </c>
      <c r="AW29" s="21" t="e">
        <f>AO29*$B$4</f>
        <v>#VALUE!</v>
      </c>
      <c r="AX29" s="21" t="e">
        <f t="shared" si="26"/>
        <v>#VALUE!</v>
      </c>
      <c r="AY29" s="21" t="e">
        <f t="shared" si="27"/>
        <v>#VALUE!</v>
      </c>
      <c r="AZ29" s="21" t="e">
        <f t="shared" si="28"/>
        <v>#VALUE!</v>
      </c>
      <c r="BA29" s="21" t="e">
        <f t="shared" si="29"/>
        <v>#VALUE!</v>
      </c>
    </row>
    <row r="30" spans="1:74" x14ac:dyDescent="0.2">
      <c r="L30" s="13"/>
      <c r="M30" s="13"/>
      <c r="N30" s="13"/>
      <c r="O30" s="13"/>
      <c r="P30" s="13"/>
      <c r="AA30" s="21">
        <f>T30*$B$4</f>
        <v>0</v>
      </c>
      <c r="AN30" t="str">
        <f>'Gross public debt on Maastricht'!A30</f>
        <v>UK</v>
      </c>
      <c r="AO30">
        <f>'Gross public debt on Maastricht'!B30</f>
        <v>0</v>
      </c>
      <c r="AP30">
        <f>'Gross public debt on Maastricht'!C30</f>
        <v>0</v>
      </c>
      <c r="AQ30">
        <f>'Gross public debt on Maastricht'!D30</f>
        <v>0</v>
      </c>
      <c r="AR30">
        <f>'Gross public debt on Maastricht'!E30</f>
        <v>0</v>
      </c>
      <c r="AS30">
        <f>'Gross public debt on Maastricht'!F30</f>
        <v>0</v>
      </c>
    </row>
    <row r="31" spans="1:74" x14ac:dyDescent="0.2">
      <c r="A31" s="22" t="s">
        <v>104</v>
      </c>
      <c r="E31" s="23">
        <f>_xlfn.AGGREGATE(9, 6, E4:E30)</f>
        <v>42.3</v>
      </c>
      <c r="F31" s="23">
        <f t="shared" ref="F31:I31" si="35">_xlfn.AGGREGATE(9, 6, F4:F30)</f>
        <v>56</v>
      </c>
      <c r="G31" s="23">
        <f t="shared" si="35"/>
        <v>51.400000000000013</v>
      </c>
      <c r="H31" s="23">
        <f t="shared" si="35"/>
        <v>47.6</v>
      </c>
      <c r="I31" s="23">
        <f t="shared" si="35"/>
        <v>39.799999999999997</v>
      </c>
      <c r="J31" s="21"/>
      <c r="K31" s="21"/>
      <c r="L31" s="23">
        <f>_xlfn.AGGREGATE(9, 6, L4:L30)</f>
        <v>1.2337608689300712</v>
      </c>
      <c r="M31" s="23">
        <f t="shared" ref="M31" si="36">_xlfn.AGGREGATE(9, 6, M4:M30)</f>
        <v>2.3129561624376067</v>
      </c>
      <c r="N31" s="23">
        <f t="shared" ref="N31:O31" si="37">_xlfn.AGGREGATE(9, 6, N4:N30)</f>
        <v>2.4299606673378946</v>
      </c>
      <c r="O31" s="23">
        <f t="shared" si="37"/>
        <v>2.347306187928198</v>
      </c>
      <c r="P31" s="23">
        <f t="shared" ref="P31" si="38">_xlfn.AGGREGATE(9, 6, P4:P30)</f>
        <v>2.1973549512951345</v>
      </c>
      <c r="Q31" s="21"/>
      <c r="R31" s="21"/>
      <c r="S31" s="21"/>
      <c r="T31" s="23">
        <f t="shared" ref="T31" si="39">_xlfn.AGGREGATE(9, 6, T4:T30)</f>
        <v>-44.199999999999989</v>
      </c>
      <c r="U31" s="23">
        <f t="shared" ref="U31" si="40">_xlfn.AGGREGATE(9, 6, U4:U30)</f>
        <v>-48.45</v>
      </c>
      <c r="V31" s="23">
        <f t="shared" ref="V31" si="41">_xlfn.AGGREGATE(9, 6, V4:V30)</f>
        <v>-43.199999999999996</v>
      </c>
      <c r="W31" s="23">
        <f t="shared" ref="W31" si="42">_xlfn.AGGREGATE(9, 6, W4:W30)</f>
        <v>-37.599999999999994</v>
      </c>
      <c r="X31" s="23">
        <f t="shared" ref="X31" si="43">_xlfn.AGGREGATE(9, 6, X4:X30)</f>
        <v>-30.600000000000005</v>
      </c>
      <c r="Y31" s="21"/>
      <c r="Z31" s="21"/>
      <c r="AA31" s="23">
        <f t="shared" ref="AA31" si="44">_xlfn.AGGREGATE(9, 6, AA4:AA30)</f>
        <v>-2.2609766370725737</v>
      </c>
      <c r="AB31" s="23">
        <f t="shared" ref="AB31" si="45">_xlfn.AGGREGATE(9, 6, AB4:AB30)</f>
        <v>-2.4143247290479941</v>
      </c>
      <c r="AC31" s="23">
        <f t="shared" ref="AC31:AE31" si="46">_xlfn.AGGREGATE(9, 6, AC4:AC30)</f>
        <v>-1.4879507873357198</v>
      </c>
      <c r="AD31" s="23">
        <f t="shared" si="46"/>
        <v>-1.3543479011645683</v>
      </c>
      <c r="AE31" s="23">
        <f t="shared" si="46"/>
        <v>-1.1320532705620603</v>
      </c>
      <c r="AI31" s="21"/>
      <c r="AJ31" s="21"/>
      <c r="AK31" s="21"/>
      <c r="AL31" s="21"/>
      <c r="AM31" s="21"/>
      <c r="AN31" s="21"/>
      <c r="AO31" s="23">
        <f t="shared" ref="AO31:AS31" si="47">SUM(AO4:AO29)</f>
        <v>1679.0500000000002</v>
      </c>
      <c r="AP31" s="23">
        <f t="shared" si="47"/>
        <v>1618.9500000000003</v>
      </c>
      <c r="AQ31" s="23">
        <f t="shared" si="47"/>
        <v>1502</v>
      </c>
      <c r="AR31" s="23">
        <f t="shared" si="47"/>
        <v>1410.7</v>
      </c>
      <c r="AS31" s="23">
        <f t="shared" si="47"/>
        <v>1302.2000000000003</v>
      </c>
      <c r="AT31" s="21"/>
      <c r="AW31" s="27" t="e">
        <f>SUM(AW4:AW29)</f>
        <v>#VALUE!</v>
      </c>
      <c r="AX31" s="26" t="e">
        <f t="shared" ref="AX31:BA31" si="48">SUM(AX4:AX29)</f>
        <v>#VALUE!</v>
      </c>
      <c r="AY31" s="26" t="e">
        <f t="shared" si="48"/>
        <v>#VALUE!</v>
      </c>
      <c r="AZ31" s="26" t="e">
        <f t="shared" si="48"/>
        <v>#VALUE!</v>
      </c>
      <c r="BA31" s="26" t="e">
        <f t="shared" si="48"/>
        <v>#VALUE!</v>
      </c>
    </row>
  </sheetData>
  <sortState xmlns:xlrd2="http://schemas.microsoft.com/office/spreadsheetml/2017/richdata2" ref="BE2:BJ25">
    <sortCondition ref="BE1:BE25"/>
  </sortState>
  <mergeCells count="5">
    <mergeCell ref="D1:H1"/>
    <mergeCell ref="L1:P1"/>
    <mergeCell ref="S1:W1"/>
    <mergeCell ref="AA1:AE1"/>
    <mergeCell ref="AN1:AR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3cc597-6f7b-473b-8633-9f3e24c7820f">
      <Terms xmlns="http://schemas.microsoft.com/office/infopath/2007/PartnerControls"/>
    </lcf76f155ced4ddcb4097134ff3c332f>
    <TaxCatchAll xmlns="4a237f17-de37-4976-81da-283d5722024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7402FD62643A4F939B4A19349501C0" ma:contentTypeVersion="17" ma:contentTypeDescription="Create a new document." ma:contentTypeScope="" ma:versionID="cc9fff200c313ab7dc6ac6be5cff3234">
  <xsd:schema xmlns:xsd="http://www.w3.org/2001/XMLSchema" xmlns:xs="http://www.w3.org/2001/XMLSchema" xmlns:p="http://schemas.microsoft.com/office/2006/metadata/properties" xmlns:ns2="883cc597-6f7b-473b-8633-9f3e24c7820f" xmlns:ns3="4a237f17-de37-4976-81da-283d57220241" targetNamespace="http://schemas.microsoft.com/office/2006/metadata/properties" ma:root="true" ma:fieldsID="e3506dfe1f8a620635c881fd8941464a" ns2:_="" ns3:_="">
    <xsd:import namespace="883cc597-6f7b-473b-8633-9f3e24c7820f"/>
    <xsd:import namespace="4a237f17-de37-4976-81da-283d5722024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cc597-6f7b-473b-8633-9f3e24c782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b7bfaf1-dd4b-459c-bbcd-8b70ea9ebb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237f17-de37-4976-81da-283d5722024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6fc6d9f-6a2a-4356-b32e-62fe263332f6}" ma:internalName="TaxCatchAll" ma:showField="CatchAllData" ma:web="4a237f17-de37-4976-81da-283d57220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F6AA13-8866-48F0-8B6C-4B302C98B3D0}">
  <ds:schemaRefs>
    <ds:schemaRef ds:uri="http://schemas.microsoft.com/sharepoint/v3/contenttype/forms"/>
  </ds:schemaRefs>
</ds:datastoreItem>
</file>

<file path=customXml/itemProps2.xml><?xml version="1.0" encoding="utf-8"?>
<ds:datastoreItem xmlns:ds="http://schemas.openxmlformats.org/officeDocument/2006/customXml" ds:itemID="{C5BD64AB-3BF3-4A1F-ACE0-86CB123124ED}">
  <ds:schemaRefs>
    <ds:schemaRef ds:uri="883cc597-6f7b-473b-8633-9f3e24c7820f"/>
    <ds:schemaRef ds:uri="http://www.w3.org/XML/1998/namespace"/>
    <ds:schemaRef ds:uri="4a237f17-de37-4976-81da-283d57220241"/>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FF3E3B8-ED69-4C75-B20C-680FB37298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cc597-6f7b-473b-8633-9f3e24c7820f"/>
    <ds:schemaRef ds:uri="4a237f17-de37-4976-81da-283d57220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Real GDP growth (%)	</vt:lpstr>
      <vt:lpstr>General government primary spen</vt:lpstr>
      <vt:lpstr>Interest expenditure (% of GDP)</vt:lpstr>
      <vt:lpstr>CPI (%)</vt:lpstr>
      <vt:lpstr>General government balance</vt:lpstr>
      <vt:lpstr>Gross public debt on Maastricht</vt:lpstr>
      <vt:lpstr>EU average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Farzaneh Shamsfakhr</dc:creator>
  <cp:keywords/>
  <dc:description/>
  <cp:lastModifiedBy>Harry Crichton-Miller</cp:lastModifiedBy>
  <cp:revision/>
  <dcterms:created xsi:type="dcterms:W3CDTF">2023-11-30T14:25:54Z</dcterms:created>
  <dcterms:modified xsi:type="dcterms:W3CDTF">2025-02-18T09:42:00Z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0x010100987402FD62643A4F939B4A19349501C0</vt:lpwstr>
  </property>
  <property fmtid="{D5CDD505-2E9C-101B-9397-08002B2CF9AE}" pid="3" name="MediaServiceImageTags">
    <vt:lpwstr/>
  </property>
</Properties>
</file>